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NTRAINEURS\2021-2022\Formations\HP1\"/>
    </mc:Choice>
  </mc:AlternateContent>
  <bookViews>
    <workbookView xWindow="0" yWindow="0" windowWidth="28800" windowHeight="12132"/>
  </bookViews>
  <sheets>
    <sheet name="Instructions" sheetId="134" r:id="rId1"/>
    <sheet name="BD" sheetId="61" r:id="rId2"/>
    <sheet name="PlanifAnnuelle" sheetId="132" r:id="rId3"/>
    <sheet name="Mésocycle" sheetId="135" r:id="rId4"/>
    <sheet name="Microcycle 1" sheetId="137" r:id="rId5"/>
    <sheet name="Microcycle 2" sheetId="138" r:id="rId6"/>
    <sheet name="MD (2)" sheetId="133" state="hidden" r:id="rId7"/>
    <sheet name="MD" sheetId="119" state="hidden" r:id="rId8"/>
  </sheets>
  <definedNames>
    <definedName name="Admin" localSheetId="6">#REF!</definedName>
    <definedName name="Admin" localSheetId="5">#REF!</definedName>
    <definedName name="Admin" localSheetId="2">#REF!</definedName>
    <definedName name="Admin">#REF!</definedName>
    <definedName name="ADMINISTRATION" localSheetId="5">BD!#REF!</definedName>
    <definedName name="ADMINISTRATION">BD!#REF!</definedName>
    <definedName name="Autres" localSheetId="6">#REF!</definedName>
    <definedName name="Autres" localSheetId="5">#REF!</definedName>
    <definedName name="Autres" localSheetId="2">#REF!</definedName>
    <definedName name="Autres">#REF!</definedName>
    <definedName name="AUTRES.">BD!$P$2:$P$16</definedName>
    <definedName name="Blessures" localSheetId="6">#REF!</definedName>
    <definedName name="Blessures" localSheetId="5">#REF!</definedName>
    <definedName name="Blessures" localSheetId="2">#REF!</definedName>
    <definedName name="Blessures">#REF!</definedName>
    <definedName name="COTE" localSheetId="6">#REF!</definedName>
    <definedName name="COTE" localSheetId="5">#REF!</definedName>
    <definedName name="COTE" localSheetId="2">#REF!</definedName>
    <definedName name="COTE">#REF!</definedName>
    <definedName name="COTE." localSheetId="5">BD!#REF!</definedName>
    <definedName name="COTE.">BD!#REF!</definedName>
    <definedName name="Cotes" localSheetId="5">BD!#REF!</definedName>
    <definedName name="Cotes">BD!#REF!</definedName>
    <definedName name="ÉVAL.">BD!$M$2:$M$16</definedName>
    <definedName name="ÉvalPhysMatchPrat" localSheetId="6">#REF!</definedName>
    <definedName name="ÉvalPhysMatchPrat" localSheetId="5">#REF!</definedName>
    <definedName name="ÉvalPhysMatchPrat" localSheetId="2">#REF!</definedName>
    <definedName name="ÉvalPhysMatchPrat">#REF!</definedName>
    <definedName name="FIX_OBJ" localSheetId="5">BD!#REF!</definedName>
    <definedName name="FIX_OBJ">BD!#REF!</definedName>
    <definedName name="FixObj" localSheetId="6">#REF!</definedName>
    <definedName name="FixObj" localSheetId="5">#REF!</definedName>
    <definedName name="FixObj" localSheetId="2">#REF!</definedName>
    <definedName name="FixObj">#REF!</definedName>
    <definedName name="GardeBut">BD!$H$2:$H$27</definedName>
    <definedName name="GardiendeBut" localSheetId="6">#REF!</definedName>
    <definedName name="GardiendeBut" localSheetId="5">#REF!</definedName>
    <definedName name="GardiendeBut" localSheetId="2">#REF!</definedName>
    <definedName name="GardiendeBut">#REF!</definedName>
    <definedName name="niveau" localSheetId="5">PlanifAnnuelle!#REF!</definedName>
    <definedName name="niveau">PlanifAnnuelle!#REF!</definedName>
    <definedName name="niveau2">'MD (2)'!$A$3:$D$19</definedName>
    <definedName name="niveau3">'MD (2)'!$A$3:$A$19</definedName>
    <definedName name="P.D.I.">BD!$B$2:$B$14</definedName>
    <definedName name="PDI" localSheetId="6">#REF!</definedName>
    <definedName name="PDI" localSheetId="5">#REF!</definedName>
    <definedName name="PDI" localSheetId="2">#REF!</definedName>
    <definedName name="PDI">#REF!</definedName>
    <definedName name="Physique" localSheetId="6">#REF!</definedName>
    <definedName name="Physique" localSheetId="5">#REF!</definedName>
    <definedName name="Physique" localSheetId="2">#REF!</definedName>
    <definedName name="Physique">#REF!</definedName>
    <definedName name="PRÉPARATIONDE_MATCH" localSheetId="5">BD!#REF!</definedName>
    <definedName name="PRÉPARATIONDE_MATCH">BD!#REF!</definedName>
    <definedName name="PRÉPARATIONDEMATCH" localSheetId="5">BD!#REF!</definedName>
    <definedName name="PRÉPARATIONDEMATCH">BD!#REF!</definedName>
    <definedName name="PréparationMatchs" localSheetId="6">#REF!</definedName>
    <definedName name="PréparationMatchs" localSheetId="5">#REF!</definedName>
    <definedName name="PréparationMatchs" localSheetId="2">#REF!</definedName>
    <definedName name="PréparationMatchs">#REF!</definedName>
    <definedName name="PrépPhys">BD!$I$2:$I$24</definedName>
    <definedName name="PSYCHO">BD!$K$2:$K$33</definedName>
    <definedName name="Psychologique" localSheetId="6">#REF!</definedName>
    <definedName name="Psychologique" localSheetId="5">#REF!</definedName>
    <definedName name="Psychologique" localSheetId="2">#REF!</definedName>
    <definedName name="Psychologique">#REF!</definedName>
    <definedName name="RencIndiv" localSheetId="6">#REF!</definedName>
    <definedName name="RencIndiv" localSheetId="5">#REF!</definedName>
    <definedName name="RencIndiv" localSheetId="2">#REF!</definedName>
    <definedName name="RencIndiv">#REF!</definedName>
    <definedName name="RENCONTRES_INDIVIDUELLES">BD!$L$2:$L$16</definedName>
    <definedName name="Semaine" localSheetId="6">'MD (2)'!$A$1:$A$9</definedName>
    <definedName name="Semaine">MD!$A$1:$A$8</definedName>
    <definedName name="Semaine." localSheetId="6">'MD (2)'!$A$1:$A$10</definedName>
    <definedName name="Semaine.">MD!$A$1:$A$9</definedName>
    <definedName name="SOCIAL">BD!$J$2:$J$16</definedName>
    <definedName name="Sociale" localSheetId="6">#REF!</definedName>
    <definedName name="Sociale" localSheetId="5">#REF!</definedName>
    <definedName name="Sociale" localSheetId="2">#REF!</definedName>
    <definedName name="Sociale">#REF!</definedName>
    <definedName name="SUIVI_BLESSURES">BD!$O$2:$O$13</definedName>
    <definedName name="SystdeJeu" localSheetId="6">#REF!</definedName>
    <definedName name="SystdeJeu" localSheetId="5">#REF!</definedName>
    <definedName name="SystdeJeu" localSheetId="2">#REF!</definedName>
    <definedName name="SystdeJeu">#REF!</definedName>
    <definedName name="SYSTÈMEDEJEU">BD!$G$2:$G$16</definedName>
    <definedName name="Tact.Coll.Déf">BD!$F$2:$F$19</definedName>
    <definedName name="Tact.Coll.Off.">BD!$E$2:$E$25</definedName>
    <definedName name="Tact.Ind.Déf">BD!$D$2:$D$14</definedName>
    <definedName name="Tact.Ind.Off.">BD!$C$1:$C$18</definedName>
    <definedName name="TactCollDéf" localSheetId="6">#REF!</definedName>
    <definedName name="TactCollDéf" localSheetId="5">#REF!</definedName>
    <definedName name="TactCollDéf" localSheetId="2">#REF!</definedName>
    <definedName name="TactCollDéf">#REF!</definedName>
    <definedName name="TactCollOff" localSheetId="6">#REF!</definedName>
    <definedName name="TactCollOff" localSheetId="5">#REF!</definedName>
    <definedName name="TactCollOff" localSheetId="2">#REF!</definedName>
    <definedName name="TactCollOff">#REF!</definedName>
    <definedName name="TactIndDéf" localSheetId="6">#REF!</definedName>
    <definedName name="TactIndDéf" localSheetId="5">#REF!</definedName>
    <definedName name="TactIndDéf" localSheetId="2">#REF!</definedName>
    <definedName name="TactIndDéf">#REF!</definedName>
    <definedName name="TactIndOff" localSheetId="6">#REF!</definedName>
    <definedName name="TactIndOff" localSheetId="5">#REF!</definedName>
    <definedName name="TactIndOff" localSheetId="2">#REF!</definedName>
    <definedName name="TactIndOff">#REF!</definedName>
    <definedName name="TACTIQUE_INDIVIDUELLE_OFFENSIVE" localSheetId="6">#REF!</definedName>
    <definedName name="TACTIQUE_INDIVIDUELLE_OFFENSIVE" localSheetId="5">#REF!</definedName>
    <definedName name="TACTIQUE_INDIVIDUELLE_OFFENSIVE" localSheetId="2">#REF!</definedName>
    <definedName name="TACTIQUE_INDIVIDUELLE_OFFENSIVE">#REF!</definedName>
    <definedName name="Technique" localSheetId="1">BD!$A$1:$A$34</definedName>
    <definedName name="Technique" localSheetId="6">#REF!</definedName>
    <definedName name="Technique" localSheetId="5">#REF!</definedName>
    <definedName name="Technique" localSheetId="2">#REF!</definedName>
    <definedName name="Technique">#REF!</definedName>
    <definedName name="Technique1">BD!$A$2:$A$34</definedName>
    <definedName name="Technique2" localSheetId="6">#REF!</definedName>
    <definedName name="Technique2" localSheetId="5">#REF!</definedName>
    <definedName name="Technique2" localSheetId="2">#REF!</definedName>
    <definedName name="Technique2">#REF!</definedName>
    <definedName name="Tecnique1" localSheetId="6">#REF!</definedName>
    <definedName name="Tecnique1" localSheetId="5">#REF!</definedName>
    <definedName name="Tecnique1" localSheetId="2">#REF!</definedName>
    <definedName name="Tecnique1">#REF!</definedName>
    <definedName name="THEORIE">BD!$N$2:$N$13</definedName>
    <definedName name="ThéorieClasse" localSheetId="6">#REF!</definedName>
    <definedName name="ThéorieClasse" localSheetId="5">#REF!</definedName>
    <definedName name="ThéorieClasse" localSheetId="2">#REF!</definedName>
    <definedName name="ThéorieClasse">#REF!</definedName>
    <definedName name="type" localSheetId="5">'Microcycle 2'!$F$5:$H$8</definedName>
    <definedName name="type">'Microcycle 1'!$F$5:$H$8</definedName>
    <definedName name="VDO" localSheetId="5">BD!#REF!</definedName>
    <definedName name="VDO">BD!#REF!</definedName>
    <definedName name="Vidéo" localSheetId="6">#REF!</definedName>
    <definedName name="Vidéo" localSheetId="5">#REF!</definedName>
    <definedName name="Vidéo" localSheetId="2">#REF!</definedName>
    <definedName name="Vidéo">#REF!</definedName>
    <definedName name="_xlnm.Print_Area" localSheetId="1">BD!$A$1:$P$34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138" l="1"/>
  <c r="AH6" i="138"/>
  <c r="AA6" i="138"/>
  <c r="T6" i="138"/>
  <c r="AH5" i="138"/>
  <c r="AA5" i="138"/>
  <c r="T5" i="138"/>
  <c r="T5" i="137"/>
  <c r="AA5" i="137"/>
  <c r="AH5" i="137"/>
  <c r="T6" i="137"/>
  <c r="AA6" i="137"/>
  <c r="AH6" i="137"/>
  <c r="AH7" i="137"/>
  <c r="AP68" i="135"/>
  <c r="AJ68" i="135"/>
  <c r="AD68" i="135"/>
  <c r="X68" i="135"/>
  <c r="R68" i="135"/>
  <c r="L68" i="135"/>
  <c r="F68" i="135"/>
  <c r="AP67" i="135"/>
  <c r="AJ67" i="135"/>
  <c r="AD67" i="135"/>
  <c r="X67" i="135"/>
  <c r="R67" i="135"/>
  <c r="L67" i="135"/>
  <c r="F67" i="135"/>
  <c r="AP66" i="135"/>
  <c r="AJ66" i="135"/>
  <c r="AD66" i="135"/>
  <c r="X66" i="135"/>
  <c r="R66" i="135"/>
  <c r="L66" i="135"/>
  <c r="F66" i="135"/>
  <c r="AP65" i="135"/>
  <c r="AG7" i="138" s="1"/>
  <c r="AJ65" i="135"/>
  <c r="AG6" i="138" s="1"/>
  <c r="AD65" i="135"/>
  <c r="AG5" i="138" s="1"/>
  <c r="X65" i="135"/>
  <c r="Z6" i="138" s="1"/>
  <c r="R65" i="135"/>
  <c r="Z5" i="138" s="1"/>
  <c r="L65" i="135"/>
  <c r="S6" i="138" s="1"/>
  <c r="F65" i="135"/>
  <c r="S5" i="138" s="1"/>
  <c r="AP64" i="135"/>
  <c r="AG7" i="137" s="1"/>
  <c r="AF7" i="137" s="1"/>
  <c r="AJ64" i="135"/>
  <c r="AG6" i="137" s="1"/>
  <c r="AF6" i="137" s="1"/>
  <c r="AD64" i="135"/>
  <c r="AG5" i="137" s="1"/>
  <c r="AF5" i="137" s="1"/>
  <c r="X64" i="135"/>
  <c r="Z6" i="137" s="1"/>
  <c r="Y6" i="137" s="1"/>
  <c r="R64" i="135"/>
  <c r="Z5" i="137" s="1"/>
  <c r="Y5" i="137" s="1"/>
  <c r="L64" i="135"/>
  <c r="S6" i="137" s="1"/>
  <c r="F64" i="135"/>
  <c r="S5" i="137" s="1"/>
  <c r="Y6" i="138" l="1"/>
  <c r="R5" i="138"/>
  <c r="R6" i="138"/>
  <c r="AF5" i="138"/>
  <c r="AF7" i="138"/>
  <c r="Y5" i="138"/>
  <c r="AF6" i="138"/>
  <c r="AF3" i="138"/>
  <c r="Y3" i="138"/>
  <c r="R3" i="138"/>
  <c r="AF3" i="137"/>
  <c r="Y3" i="137"/>
  <c r="R3" i="137"/>
  <c r="AG8" i="138" l="1"/>
  <c r="Z8" i="138"/>
  <c r="R8" i="138"/>
  <c r="I6" i="138"/>
  <c r="J6" i="138"/>
  <c r="I7" i="138"/>
  <c r="J7" i="138"/>
  <c r="I8" i="138"/>
  <c r="J8" i="138"/>
  <c r="J5" i="138"/>
  <c r="I5" i="138"/>
  <c r="AO32" i="138"/>
  <c r="AI32" i="138"/>
  <c r="AC32" i="138"/>
  <c r="W32" i="138"/>
  <c r="Q32" i="138"/>
  <c r="K32" i="138"/>
  <c r="E32" i="138"/>
  <c r="AO31" i="138"/>
  <c r="AI31" i="138"/>
  <c r="AC31" i="138"/>
  <c r="W31" i="138"/>
  <c r="Q31" i="138"/>
  <c r="K31" i="138"/>
  <c r="E31" i="138"/>
  <c r="AO30" i="138"/>
  <c r="AI30" i="138"/>
  <c r="AC30" i="138"/>
  <c r="W30" i="138"/>
  <c r="Q30" i="138"/>
  <c r="K30" i="138"/>
  <c r="E30" i="138"/>
  <c r="AO29" i="138"/>
  <c r="AI29" i="138"/>
  <c r="AC29" i="138"/>
  <c r="W29" i="138"/>
  <c r="Q29" i="138"/>
  <c r="K29" i="138"/>
  <c r="E29" i="138"/>
  <c r="AO28" i="138"/>
  <c r="AI28" i="138"/>
  <c r="AC28" i="138"/>
  <c r="W28" i="138"/>
  <c r="Q28" i="138"/>
  <c r="K28" i="138"/>
  <c r="E28" i="138"/>
  <c r="AO27" i="138"/>
  <c r="AI27" i="138"/>
  <c r="AC27" i="138"/>
  <c r="W27" i="138"/>
  <c r="Q27" i="138"/>
  <c r="K27" i="138"/>
  <c r="E27" i="138"/>
  <c r="AO26" i="138"/>
  <c r="AI26" i="138"/>
  <c r="AC26" i="138"/>
  <c r="W26" i="138"/>
  <c r="Q26" i="138"/>
  <c r="K26" i="138"/>
  <c r="T8" i="138" s="1"/>
  <c r="E26" i="138"/>
  <c r="G12" i="138"/>
  <c r="M12" i="138" s="1"/>
  <c r="S12" i="138" s="1"/>
  <c r="Y12" i="138" s="1"/>
  <c r="AE12" i="138" s="1"/>
  <c r="AK12" i="138" s="1"/>
  <c r="L8" i="138"/>
  <c r="K8" i="138"/>
  <c r="L7" i="138"/>
  <c r="K7" i="138"/>
  <c r="L6" i="138"/>
  <c r="K6" i="138"/>
  <c r="AH8" i="138"/>
  <c r="Y8" i="138"/>
  <c r="A5" i="138"/>
  <c r="A3" i="138"/>
  <c r="AO32" i="137"/>
  <c r="AO31" i="137"/>
  <c r="AO30" i="137"/>
  <c r="AO29" i="137"/>
  <c r="AO28" i="137"/>
  <c r="AO27" i="137"/>
  <c r="AO26" i="137"/>
  <c r="AI32" i="137"/>
  <c r="AI31" i="137"/>
  <c r="AI30" i="137"/>
  <c r="AI29" i="137"/>
  <c r="AI28" i="137"/>
  <c r="AI27" i="137"/>
  <c r="AI26" i="137"/>
  <c r="AC32" i="137"/>
  <c r="AC31" i="137"/>
  <c r="AC30" i="137"/>
  <c r="AC29" i="137"/>
  <c r="AC28" i="137"/>
  <c r="AC27" i="137"/>
  <c r="AC26" i="137"/>
  <c r="W32" i="137"/>
  <c r="W31" i="137"/>
  <c r="W30" i="137"/>
  <c r="W29" i="137"/>
  <c r="W28" i="137"/>
  <c r="W27" i="137"/>
  <c r="W26" i="137"/>
  <c r="Q32" i="137"/>
  <c r="Q31" i="137"/>
  <c r="Q30" i="137"/>
  <c r="Q29" i="137"/>
  <c r="Q28" i="137"/>
  <c r="Q27" i="137"/>
  <c r="Q26" i="137"/>
  <c r="K32" i="137"/>
  <c r="K31" i="137"/>
  <c r="K30" i="137"/>
  <c r="K29" i="137"/>
  <c r="K28" i="137"/>
  <c r="K27" i="137"/>
  <c r="K26" i="137"/>
  <c r="E32" i="137"/>
  <c r="E31" i="137"/>
  <c r="E30" i="137"/>
  <c r="E29" i="137"/>
  <c r="E28" i="137"/>
  <c r="E27" i="137"/>
  <c r="E26" i="137"/>
  <c r="AF8" i="138" l="1"/>
  <c r="S8" i="138"/>
  <c r="AA8" i="138"/>
  <c r="G12" i="137" l="1"/>
  <c r="M12" i="137" s="1"/>
  <c r="S12" i="137" s="1"/>
  <c r="Y12" i="137" s="1"/>
  <c r="AE12" i="137" s="1"/>
  <c r="AK12" i="137" s="1"/>
  <c r="AA8" i="137"/>
  <c r="AN5" i="135"/>
  <c r="AN8" i="135" s="1"/>
  <c r="AN6" i="135"/>
  <c r="AN7" i="135"/>
  <c r="I6" i="137"/>
  <c r="J6" i="137"/>
  <c r="I7" i="137"/>
  <c r="J7" i="137"/>
  <c r="I8" i="137"/>
  <c r="J8" i="137"/>
  <c r="J5" i="137"/>
  <c r="I5" i="137"/>
  <c r="K6" i="137"/>
  <c r="L6" i="137"/>
  <c r="K7" i="137"/>
  <c r="L7" i="137"/>
  <c r="K8" i="137"/>
  <c r="L8" i="137"/>
  <c r="A5" i="137"/>
  <c r="A3" i="137"/>
  <c r="AG6" i="135"/>
  <c r="AG5" i="135"/>
  <c r="AG8" i="135"/>
  <c r="Z6" i="135"/>
  <c r="Z5" i="135"/>
  <c r="AL8" i="135"/>
  <c r="AE8" i="135"/>
  <c r="X8" i="135"/>
  <c r="Q6" i="135"/>
  <c r="R6" i="135"/>
  <c r="Q7" i="135"/>
  <c r="R7" i="135"/>
  <c r="Q8" i="135"/>
  <c r="R8" i="135"/>
  <c r="R5" i="135"/>
  <c r="Q5" i="135"/>
  <c r="A5" i="135"/>
  <c r="A3" i="135"/>
  <c r="Y5" i="135" l="1"/>
  <c r="AM6" i="135"/>
  <c r="AM7" i="135"/>
  <c r="AM5" i="135"/>
  <c r="AF6" i="135"/>
  <c r="AF5" i="135"/>
  <c r="Y6" i="135"/>
  <c r="L5" i="138"/>
  <c r="L5" i="137"/>
  <c r="K5" i="137"/>
  <c r="K5" i="138"/>
  <c r="AF8" i="137"/>
  <c r="Z8" i="135"/>
  <c r="Y8" i="137"/>
  <c r="AH8" i="137"/>
  <c r="T8" i="137"/>
  <c r="Y8" i="135"/>
  <c r="AW23" i="132"/>
  <c r="AW22" i="132"/>
  <c r="AW21" i="132"/>
  <c r="C3" i="132"/>
  <c r="AF8" i="135" l="1"/>
  <c r="AM8" i="135"/>
  <c r="AO22" i="132"/>
  <c r="AO23" i="132"/>
  <c r="AO21" i="132"/>
  <c r="AG8" i="137" l="1"/>
  <c r="R6" i="137"/>
  <c r="Z8" i="137"/>
  <c r="R5" i="137" l="1"/>
  <c r="R8" i="137" s="1"/>
  <c r="S8" i="137"/>
</calcChain>
</file>

<file path=xl/sharedStrings.xml><?xml version="1.0" encoding="utf-8"?>
<sst xmlns="http://schemas.openxmlformats.org/spreadsheetml/2006/main" count="735" uniqueCount="377">
  <si>
    <t>L’esprit d’équipe.</t>
  </si>
  <si>
    <t>L’efficacité du contrôle de rebonds.</t>
  </si>
  <si>
    <t>Les techniques de suivi de rebonds en fonction du temps disponible.</t>
  </si>
  <si>
    <t>Les techniques de déplacement en glissade à partir de la position de base.</t>
  </si>
  <si>
    <t>Les notions de lecture du tir.</t>
  </si>
  <si>
    <t>La technique de position au poteau.</t>
  </si>
  <si>
    <t>Le maniement de la rondelle et les techniques passes.</t>
  </si>
  <si>
    <t>La technique d’arrêt un genou sur la glace (one knee down).</t>
  </si>
  <si>
    <t>L’arrêt de la rondelle le long de la bande.</t>
  </si>
  <si>
    <t>Les notions face aux situations de tirs voilés et déviés.</t>
  </si>
  <si>
    <t>Les éléments de communication (verbale et non verbale) avec les joueurs.</t>
  </si>
  <si>
    <t>Technique</t>
  </si>
  <si>
    <t>PDI</t>
  </si>
  <si>
    <t>TACTIQUE INDIVIDUELLE OFFENSIVE</t>
  </si>
  <si>
    <t>TACTIQUE INDIVIDUELLE DÉFENSIVE</t>
  </si>
  <si>
    <t>TACTIQUE COLLECTIVE OFFENSIVE</t>
  </si>
  <si>
    <t>TACTIQUE COLLECTIVE DÉFENSIVE</t>
  </si>
  <si>
    <t>SYSTÈME DE JEU</t>
  </si>
  <si>
    <t>PHYSIQUE</t>
  </si>
  <si>
    <t>SOCIAL</t>
  </si>
  <si>
    <t>PSYCHOLOGIQUE</t>
  </si>
  <si>
    <t>GARDIEN DE BUT</t>
  </si>
  <si>
    <t>Cohésion</t>
  </si>
  <si>
    <t>Team Building</t>
  </si>
  <si>
    <t>ÉVALUATION</t>
  </si>
  <si>
    <t>Performance entraînement sur glace</t>
  </si>
  <si>
    <t>Performance match</t>
  </si>
  <si>
    <t>Performance hors-glace</t>
  </si>
  <si>
    <t>Intensité entraînement sur glace</t>
  </si>
  <si>
    <t>Intensité entraînement hors-glace</t>
  </si>
  <si>
    <t>Échelle de fatigue</t>
  </si>
  <si>
    <t>Tests hors-glace</t>
  </si>
  <si>
    <t>THÉORIE</t>
  </si>
  <si>
    <t>Hydratation</t>
  </si>
  <si>
    <t>Prévention dopage</t>
  </si>
  <si>
    <t>Nutrition</t>
  </si>
  <si>
    <t>Récupération et sommeil</t>
  </si>
  <si>
    <t>SUIVI BLESSURES</t>
  </si>
  <si>
    <t>Identification habiletés à travailler</t>
  </si>
  <si>
    <t>Planification individuelle PDI</t>
  </si>
  <si>
    <t>Évaluation et feedback</t>
  </si>
  <si>
    <t>Ajustement PDI</t>
  </si>
  <si>
    <t>Atelier individuel</t>
  </si>
  <si>
    <t>Atelier par thème</t>
  </si>
  <si>
    <t>Atelier par position</t>
  </si>
  <si>
    <t>Utilisation vidéo</t>
  </si>
  <si>
    <t>AUTRES</t>
  </si>
  <si>
    <t>TECHNIQUE</t>
  </si>
  <si>
    <t>Pré-saison</t>
  </si>
  <si>
    <t>Saison régulière/Tournois (Développement individuel et collectif)</t>
  </si>
  <si>
    <t>Transition (autres sports)</t>
  </si>
  <si>
    <t>Arrêt hockey</t>
  </si>
  <si>
    <t>Préparation physique générale indviduelle / Spécifique au sport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</si>
  <si>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</si>
  <si>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</si>
  <si>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</si>
  <si>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</si>
  <si>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</si>
  <si>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</si>
  <si>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</si>
  <si>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</si>
  <si>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</si>
  <si>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</si>
  <si>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</si>
  <si>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</si>
  <si>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Tournoi</t>
  </si>
  <si>
    <t>Semaine</t>
  </si>
  <si>
    <t>ÉQUIPE:</t>
  </si>
  <si>
    <t>Système de jeu</t>
  </si>
  <si>
    <t>Hebdo</t>
  </si>
  <si>
    <t>DATE</t>
  </si>
  <si>
    <t>Vitesse de patinage sur des intervalles plus longs (+ 10 secondes).</t>
  </si>
  <si>
    <t>Le démarquage individuel.</t>
  </si>
  <si>
    <t>Rôle du chasseur à 1 vs 1: écart, position du corps</t>
  </si>
  <si>
    <t>La progression de l’attaque en zone centrale (retour au centre).</t>
  </si>
  <si>
    <t>Les tactiques en fonction des positions de jeu et des responsabilités qui en découlent dans les 3 zones.</t>
  </si>
  <si>
    <t>Qualités physiques générales et spécifiques</t>
  </si>
  <si>
    <t>Fixation d’objectifs à court, moyen et long termes en demandant aux joueurs de définir des plans d’action afin de les responsabiliser par rapport à leur développement.</t>
  </si>
  <si>
    <t>Les techniques d’arrêts sur tirs hauts, mi-hauts et bas.</t>
  </si>
  <si>
    <t>Items Bulletin Sport-Études</t>
  </si>
  <si>
    <t>Techniques de passe: sur réception, vitesse d'exécution, en mouvement, du revers.</t>
  </si>
  <si>
    <t>Rôle du porteur à 1 vs 1: lire et réagir, espace, exploiter l'adversaire</t>
  </si>
  <si>
    <t>Le marquage individuel sur le non-porteur : rôle du surveillant.</t>
  </si>
  <si>
    <t>La phase de jeu en échec avant : rôles et tâches.</t>
  </si>
  <si>
    <t>Le placement défensif et les déplacements en zone défensive: jeu défensif rôles et tâches, marquage de zone, homme à homme, mixte.</t>
  </si>
  <si>
    <t>Filières énergétiques et les qualités musculaires sur une base annuelle (même en saison régulière)</t>
  </si>
  <si>
    <t>L’esprit de compétition en entraînement et en match.</t>
  </si>
  <si>
    <t>Techniques de patinage avec emphase sur l'accélération: départ, allure de train, puissance, "overspeed", croisement avec ou sans rondelle.</t>
  </si>
  <si>
    <t>Les feintes et la protection de la rondelle en situation de mises en échec corporelle: actions du porteur.</t>
  </si>
  <si>
    <t>L’approche au porteur dans son rôle de chasseur.</t>
  </si>
  <si>
    <t>La phase de jeu du repli défensif.</t>
  </si>
  <si>
    <t>Vitesse d'endurance aux exigences de la compétition</t>
  </si>
  <si>
    <t>Contrôle émotif.  Au niveau du langage interne: en prendre conscience, diminuer les phrases négatives et augmenter les éléments positifs.</t>
  </si>
  <si>
    <t>Techniques de tirs en mouvement, avec précision</t>
  </si>
  <si>
    <t>Utilisation de blocs par le non-porteur comme aide au porteur.</t>
  </si>
  <si>
    <t>Les situations en entrée de zone 2 vs 1, 2 vs 2, aiguillage.</t>
  </si>
  <si>
    <t>Le positionnement lors des mises en jeu dans les 3 zones: gagnées et perdues.</t>
  </si>
  <si>
    <t>Le développement de l'endurance et de la puissance aérobie maximale</t>
  </si>
  <si>
    <t>La confiance en soi.  Porter une attention particulière lors de la croissance rapide et soudaine du jeune.  Le processus affecte l’estime de soi et la compétence perçue.</t>
  </si>
  <si>
    <t>Techniques de patinage arrière avec et sans rondelle.</t>
  </si>
  <si>
    <t>Les situations d’écran au filet sur les tirs, les déviations, les rebonds.</t>
  </si>
  <si>
    <t>Les situations spéciales en désavantage numérique dans les 3 zones.</t>
  </si>
  <si>
    <t>La préparation physique estivale.</t>
  </si>
  <si>
    <t>L’auto-évaluation par rapport à l’ensemble des composantes de la performance et à ses objectifs.</t>
  </si>
  <si>
    <t>La prise d’informations sur le porteur et non porteur de la ligne rouge à la zone défensive.</t>
  </si>
  <si>
    <t>Techniques de contrôle de la rondelle en patinant.</t>
  </si>
  <si>
    <t>Technique de mise en échec corporelle et de protection</t>
  </si>
  <si>
    <t>Le passe et va, le passe et suit.</t>
  </si>
  <si>
    <t>La communication entre les joueurs en défense.</t>
  </si>
  <si>
    <t>12 à 18 mois après le sommet de croissance (rapide et soudaine) est un moment privilégié pour développer la force musculaire (avec charge).</t>
  </si>
  <si>
    <t>La routine individuelle pour le contrôle de l’anxiété négative et le  contrôle des émotions.</t>
  </si>
  <si>
    <t>Habitude chez le joueur de récupérer le rebond suite à son tir, même en situation de pression.</t>
  </si>
  <si>
    <t>L’habileté à recevoir la mise en échec et se protéger.</t>
  </si>
  <si>
    <t>La phase de la sortie de zone et la cohésion entre les arrières en fonction de la pression: « up, wheel, reverse, over ».</t>
  </si>
  <si>
    <t>Le développement de la flexibilité.  Être prudent lors de la croissance accélérée.</t>
  </si>
  <si>
    <t>Qualités psychologiques fondamentales</t>
  </si>
  <si>
    <t>La réaction face aux situations de « walk-out » et « walk-in ».</t>
  </si>
  <si>
    <t>La phase d’attaque: utilisation des espaces libres, appui, soutien, triangle en mouvement « cycling ».</t>
  </si>
  <si>
    <t>Les habitudes d’entraînement complémentaires: activation, hydratation, retour au calme, alimentation.</t>
  </si>
  <si>
    <t>La position de base du gardien de but.</t>
  </si>
  <si>
    <t>Le placement en territoire offensif.</t>
  </si>
  <si>
    <t>L’entraînement en puissance musculaire.</t>
  </si>
  <si>
    <t>Comprendre et tenter d’analyser le profil psychologique des joueurs de haut niveau.  Permettre au joueur de se situer par rapport à celui-ci.  Le joueur doit comprendre que le hockey sur glace est exigeant en terme d’effort, de constance, d’adversité reliée à une sport de contact et qu’une bonne préparation est essentielle afin de progresser vers les étapes subséquentes.</t>
  </si>
  <si>
    <t>Les techniques de déplacement debout.</t>
  </si>
  <si>
    <t>L’aiguillage.</t>
  </si>
  <si>
    <t>Au niveau de la visualisation, augmenter la complexité des images et des sensations rattachées aux différentes expériences.  S’en servir pour augmenter l’apprentissage, la confiance, la relaxation et la concentration.</t>
  </si>
  <si>
    <t>Les techniques de déplacement en glissade à partir du papillon.</t>
  </si>
  <si>
    <t>La transition de jeu: emphase sur la contre-attaque, passe au joueur devant.</t>
  </si>
  <si>
    <t>Développer des plans individuels et d’équipe de préparation (routine) avant match et avant entraînement.  Se placer dans un état qui favorise la performance.</t>
  </si>
  <si>
    <t>Le retour arrière.</t>
  </si>
  <si>
    <t>Au niveau de la confiance, introduire des moyens de rebondir, de transformer des désappointements en défis.</t>
  </si>
  <si>
    <t>Le positionnement lors des mises en jeu dans les 3 zones: gagnées et perdues</t>
  </si>
  <si>
    <t>Développer un meilleur contrôle de la respiration.</t>
  </si>
  <si>
    <t>Les techniques de patinage avant avec emphase sur l’agilité: position de base, virage, arrêt, croisements, pivots, allure de train avant et arrière.</t>
  </si>
  <si>
    <t>Les situations spéciales en avantage dans les 3 zones.</t>
  </si>
  <si>
    <t>Développer une attitude ouverte par rapport à la critique constructive.</t>
  </si>
  <si>
    <t>La communication entre les joueurs en attaque.</t>
  </si>
  <si>
    <t>Apprendre à faire de la relaxation progressive musculaire.</t>
  </si>
  <si>
    <t>Entrée de zone en contrôle</t>
  </si>
  <si>
    <t>L’utilisation d’un journal de bord où le joueur note ses observations par rapport à ses performances et la manière dont il vit ses matchs.</t>
  </si>
  <si>
    <t>L’utilisation du harponnage (debout, papillon, plongeon).</t>
  </si>
  <si>
    <t>Les éléments relatifs à la couverture d’angle (profondeur et centré).</t>
  </si>
  <si>
    <t>La réaction face aux situations de jeu derrière le filet.</t>
  </si>
  <si>
    <t>Le niveau d’attention adéquat en fonction du déroulement du jeu en fonction des trois zones.</t>
  </si>
  <si>
    <t>Éliminatoires</t>
  </si>
  <si>
    <t>Patin avant (3 premiers pas)</t>
  </si>
  <si>
    <t>Patin avant (vitesse de pointe sans rondelle)</t>
  </si>
  <si>
    <t>Patin avant (changement de direction décélération-accélération)</t>
  </si>
  <si>
    <t>Tir poignet/balayé (exécution en patinant)</t>
  </si>
  <si>
    <t>Tir poignet/balayé (précision)</t>
  </si>
  <si>
    <t>Tir poignet/balayé (puissance)</t>
  </si>
  <si>
    <t>Passe et réception côté fort</t>
  </si>
  <si>
    <t>Passe et réception revers</t>
  </si>
  <si>
    <t>Patin arrière (3 premiers pas + vitesse de pointe)</t>
  </si>
  <si>
    <t>Patin arrière (changement de direction décélération-accélération)</t>
  </si>
  <si>
    <t>Tir frappé (exécution en patinant + précision)</t>
  </si>
  <si>
    <t>Tir frappé (puissance)</t>
  </si>
  <si>
    <t>Maniement</t>
  </si>
  <si>
    <t>Bloquer les tirs</t>
  </si>
  <si>
    <t>Patin avant avec rondelle (vitesse de pointe, changement de direction, protection de rondelle)</t>
  </si>
  <si>
    <t>Patin arrière avec rondelle (vitesse de pointe, changement de direction)</t>
  </si>
  <si>
    <t>Tir frappé (exécution en patinant) (précision) (puissance)</t>
  </si>
  <si>
    <t>Habiletés à marquer des buts (feintes, créativité, efficacité)</t>
  </si>
  <si>
    <t>Passes et réceptions de passes en situation de pivot</t>
  </si>
  <si>
    <t>Départ arrière</t>
  </si>
  <si>
    <t>Départ arrière croisé</t>
  </si>
  <si>
    <t>Virage brusque</t>
  </si>
  <si>
    <t>Arrêt brusque</t>
  </si>
  <si>
    <t>Changement de direction (pivot, virage glissé, croisement)</t>
  </si>
  <si>
    <t>Efficacité 1 vs 1 offensif zone restreinte</t>
  </si>
  <si>
    <t>Efficacité 1 vs 1 offensif zone libre + devant le filet</t>
  </si>
  <si>
    <t xml:space="preserve">Efficacité 1 vs 1 offensif </t>
  </si>
  <si>
    <t>Protection de rondelle</t>
  </si>
  <si>
    <t>Sortir la rondelle du coin</t>
  </si>
  <si>
    <t>Feintes</t>
  </si>
  <si>
    <t>Situation de mise au jeu</t>
  </si>
  <si>
    <t>Efficacité 1 vs 1 défensif zone restreinte</t>
  </si>
  <si>
    <t>Efficacité 1 vs 1 défensif zone libre + devant le filet</t>
  </si>
  <si>
    <t>Efficacité 1 vs 1 défensif</t>
  </si>
  <si>
    <t>Repli défensif</t>
  </si>
  <si>
    <t>Désavantage numérique</t>
  </si>
  <si>
    <t>Mise en échec au bâton</t>
  </si>
  <si>
    <t>Mise en échec corporel</t>
  </si>
  <si>
    <t>Bloquer des tirs</t>
  </si>
  <si>
    <t>Efficacité 1 vs 2</t>
  </si>
  <si>
    <t xml:space="preserve">Lectures offensives </t>
  </si>
  <si>
    <t>Prise de décisions offensives, compréhension et application du rôle comme porteur, appui et soutien en zone offensive</t>
  </si>
  <si>
    <t>Prise de décisions offensives, compréhension et application du rôle comme porteur, appui et soutien en zone offensive lors des situations d'unités spéciales.</t>
  </si>
  <si>
    <t>Rôle de porteur</t>
  </si>
  <si>
    <t>Rôle de non-porteur</t>
  </si>
  <si>
    <t>Notion d'attaque en surnombre</t>
  </si>
  <si>
    <t>Triangle en mouvement</t>
  </si>
  <si>
    <t>Placement offensif</t>
  </si>
  <si>
    <t>Avantage numérique</t>
  </si>
  <si>
    <t xml:space="preserve">Lectures défensives </t>
  </si>
  <si>
    <t>Prise de décisions défensives, compréhension et application du rôle de F1, F2, F3, D1, D2 en zone offensive</t>
  </si>
  <si>
    <t>Prise de décisions défensives, compréhension et application du rôle de F1, F2, F3, D1, D2 en zone neutre</t>
  </si>
  <si>
    <t>Prise de décisions défensives, compréhension et application du rôle de F1, F2, F3, D1, D2 en zone défensive</t>
  </si>
  <si>
    <t>Prise de décisions défensives, compréhension et application du rôle de F1, F2, F3, D1, D2 en zone offensive lors des situations d'unités spéciales.</t>
  </si>
  <si>
    <t>Prise de décisions défensives, compréhension et application du rôle de F1, F2, F3, D1, D2 en zone neutre lors des situations d'unités spéciales.</t>
  </si>
  <si>
    <t>Prise de décisions défensives, compréhension et application du rôle de F1, F2, D1, D2 en zone défensive lors des situations d'unités spéciales.</t>
  </si>
  <si>
    <t>Rôle de chasseur</t>
  </si>
  <si>
    <t>Rôle de surveillant</t>
  </si>
  <si>
    <t>Situation de marquage de zone</t>
  </si>
  <si>
    <t xml:space="preserve">Endurance - vitesse bas du corps et mouvement de base en haltérophilie </t>
  </si>
  <si>
    <t>Endurance et contrôle des muscles stabilisateurs du tronc</t>
  </si>
  <si>
    <t>Agilité - coordination</t>
  </si>
  <si>
    <t>Endurance - vitesse - bas du corps</t>
  </si>
  <si>
    <t>Puissance musculaire - bas du corps</t>
  </si>
  <si>
    <t>Souplesse musculaire</t>
  </si>
  <si>
    <t>Mouvement de base en haltérophilie et apprentissage des mouvements de base en musculation</t>
  </si>
  <si>
    <t>Force endurance</t>
  </si>
  <si>
    <t>Compétiteur</t>
  </si>
  <si>
    <t>Effort et engagement</t>
  </si>
  <si>
    <t>Application des consignes</t>
  </si>
  <si>
    <t>Caractère/Acharnement</t>
  </si>
  <si>
    <t>Gestion du stress</t>
  </si>
  <si>
    <t>Vidéo individuel</t>
  </si>
  <si>
    <t>Vidéo collectif</t>
  </si>
  <si>
    <t>PLANIFICATION ANNUELLE</t>
  </si>
  <si>
    <t>mc</t>
  </si>
  <si>
    <t>Mois</t>
  </si>
  <si>
    <t>Dates</t>
  </si>
  <si>
    <t>Importance</t>
  </si>
  <si>
    <t>École</t>
  </si>
  <si>
    <t>REPOS</t>
  </si>
  <si>
    <t xml:space="preserve">Mésocycles </t>
  </si>
  <si>
    <t>PHASES</t>
  </si>
  <si>
    <t>NIVEAU</t>
  </si>
  <si>
    <t>DIVISION/CLASSE:</t>
  </si>
  <si>
    <t>Pee-Wee AAA</t>
  </si>
  <si>
    <t>Pee-Wee AAA relève</t>
  </si>
  <si>
    <t>Bantam AAA</t>
  </si>
  <si>
    <t>Bantam AAA relève</t>
  </si>
  <si>
    <t>Midget Espoir</t>
  </si>
  <si>
    <t>Midget AAA</t>
  </si>
  <si>
    <t>Juvénile D1</t>
  </si>
  <si>
    <t>M17 majeur</t>
  </si>
  <si>
    <t>M18</t>
  </si>
  <si>
    <t>LHJAAAQ</t>
  </si>
  <si>
    <t>LHJMQ</t>
  </si>
  <si>
    <t>Universitaire masculin</t>
  </si>
  <si>
    <t>Midget AAA féminin</t>
  </si>
  <si>
    <t>Collégial féminin</t>
  </si>
  <si>
    <t>Universitaire féminin</t>
  </si>
  <si>
    <t>Collégial masculin</t>
  </si>
  <si>
    <t>Autre</t>
  </si>
  <si>
    <t>TECH</t>
  </si>
  <si>
    <t>TI</t>
  </si>
  <si>
    <t>TC</t>
  </si>
  <si>
    <t>Technique individuelle</t>
  </si>
  <si>
    <t>Tactique individuelle</t>
  </si>
  <si>
    <t>Tactique collective</t>
  </si>
  <si>
    <t xml:space="preserve">Planification technique individuelle </t>
  </si>
  <si>
    <t>Planification tactique individuelle</t>
  </si>
  <si>
    <t>Planification tactique collective</t>
  </si>
  <si>
    <t>À VENIR</t>
  </si>
  <si>
    <t>Saison</t>
  </si>
  <si>
    <t>Examen scolaire</t>
  </si>
  <si>
    <t>Séries-Régionaux-Prov.</t>
  </si>
  <si>
    <t>Programme développement individuel (PDI)</t>
  </si>
  <si>
    <t>ÉQUIPE</t>
  </si>
  <si>
    <t>Plan de développement individuel (PDI)</t>
  </si>
  <si>
    <t>Tactique individuelle défensive</t>
  </si>
  <si>
    <t>Tactique individuelle offensive</t>
  </si>
  <si>
    <t>Tactique collective défensive</t>
  </si>
  <si>
    <t>Tactique collective offensive</t>
  </si>
  <si>
    <t>Séance sur glace</t>
  </si>
  <si>
    <t>Séance hors glace</t>
  </si>
  <si>
    <t>Séance théorique</t>
  </si>
  <si>
    <t>Match</t>
  </si>
  <si>
    <t>minutes</t>
  </si>
  <si>
    <t>Min.</t>
  </si>
  <si>
    <t>Nb</t>
  </si>
  <si>
    <t>Semaine 1</t>
  </si>
  <si>
    <t>Semaine 2</t>
  </si>
  <si>
    <t>Semaine 3</t>
  </si>
  <si>
    <t>Semaine 4</t>
  </si>
  <si>
    <t>TOTAL</t>
  </si>
  <si>
    <t>semaine</t>
  </si>
  <si>
    <t>PROGRAMME DE DÉVELOPPEMENT INDIVIDUEL (PDI)</t>
  </si>
  <si>
    <t>COMPOSANTE 1</t>
  </si>
  <si>
    <t>Application et respect des consignes</t>
  </si>
  <si>
    <t>Discipline</t>
  </si>
  <si>
    <t>Concentration</t>
  </si>
  <si>
    <t>COMPOSANTE 2</t>
  </si>
  <si>
    <t>COMPOSANTE 3</t>
  </si>
  <si>
    <t>COMPOSANTE 4</t>
  </si>
  <si>
    <t>COMPOSANTE 5</t>
  </si>
  <si>
    <t>COMPOSANTE 6</t>
  </si>
  <si>
    <t>RENCONTRES</t>
  </si>
  <si>
    <t>Individuelle</t>
  </si>
  <si>
    <t>Collective</t>
  </si>
  <si>
    <t>Détection d'erreur</t>
  </si>
  <si>
    <t>Rencontres</t>
  </si>
  <si>
    <t>Évaluations</t>
  </si>
  <si>
    <t>Administration</t>
  </si>
  <si>
    <t>Fixation d'objectifs collectif (offensif et défensif, 3 zones, statistiques, )</t>
  </si>
  <si>
    <t>Fixation d'objectifs individuelle (offensif et défensif, 3 zones, statistiques, )</t>
  </si>
  <si>
    <t>Fixation d'objectifs Mensuel/Séquence de matchs/Tournoi</t>
  </si>
  <si>
    <t>Fixation d'objectifs scolaire</t>
  </si>
  <si>
    <t>SUIVI BLESSURE</t>
  </si>
  <si>
    <t>MÉSOCYCLE</t>
  </si>
  <si>
    <t>% RÉPARTITION DES COMPOSANTES</t>
  </si>
  <si>
    <t>% prev.</t>
  </si>
  <si>
    <t>min. prev.</t>
  </si>
  <si>
    <t>TACT. INDIVIDUELLES</t>
  </si>
  <si>
    <t>TACT. COLLECTIVES</t>
  </si>
  <si>
    <t>RÉSUMÉ DU MÉSOCYCLE</t>
  </si>
  <si>
    <t>TOTAL TACT. INDIVIDUELLES</t>
  </si>
  <si>
    <t>TOTAL TACT. COLLECTIVES</t>
  </si>
  <si>
    <t>TOTAL TECHNIQUES</t>
  </si>
  <si>
    <t>min. réel</t>
  </si>
  <si>
    <t>«À REMPLIR 1»</t>
  </si>
  <si>
    <t>«À REMPLIR 2»</t>
  </si>
  <si>
    <t>«À REMPLIR 3»</t>
  </si>
  <si>
    <t>MICROCYCLE</t>
  </si>
  <si>
    <t>RÉSUMÉ DU MICROCYCLE</t>
  </si>
  <si>
    <t>RÉPARTITION DES COMPOSANTES POUR LE MICROCYCLE</t>
  </si>
  <si>
    <t>LUNDI</t>
  </si>
  <si>
    <t>MARDI</t>
  </si>
  <si>
    <t>MERCREDI</t>
  </si>
  <si>
    <t>JEUDI</t>
  </si>
  <si>
    <t>VENDREDI</t>
  </si>
  <si>
    <t>SAMEDI</t>
  </si>
  <si>
    <t>DIMANCHE</t>
  </si>
  <si>
    <t>«TYPE DE SÉANCE»</t>
  </si>
  <si>
    <t>Journée repos</t>
  </si>
  <si>
    <t>«TYPE D'EXERCICE»</t>
  </si>
  <si>
    <t>Hors glace</t>
  </si>
  <si>
    <t>Théorie</t>
  </si>
  <si>
    <t>Vidéo</t>
  </si>
  <si>
    <r>
      <rPr>
        <b/>
        <sz val="25"/>
        <color rgb="FFFF0000"/>
        <rFont val="Arial"/>
        <family val="2"/>
      </rPr>
      <t>«À REMPLIR 4»</t>
    </r>
    <r>
      <rPr>
        <b/>
        <sz val="25"/>
        <rFont val="Arial"/>
        <family val="2"/>
      </rPr>
      <t xml:space="preserve"> (semaine1)</t>
    </r>
  </si>
  <si>
    <r>
      <rPr>
        <b/>
        <sz val="25"/>
        <color rgb="FFFF0000"/>
        <rFont val="Arial"/>
        <family val="2"/>
      </rPr>
      <t>«À REMPLIR 5»</t>
    </r>
    <r>
      <rPr>
        <b/>
        <sz val="25"/>
        <rFont val="Arial"/>
        <family val="2"/>
      </rPr>
      <t xml:space="preserve"> (semaine2)</t>
    </r>
  </si>
  <si>
    <t>1) Compléter les cases comprenant la mention «à remplir» en rouge</t>
  </si>
  <si>
    <t>Instructions</t>
  </si>
  <si>
    <t>Détails «à remplir»</t>
  </si>
  <si>
    <t>1) Nom de votre équipe</t>
  </si>
  <si>
    <t>2) Division et classe de votre équipe</t>
  </si>
  <si>
    <t>3) Mois de votre mésocycle (septembre, octobre ou novembre)</t>
  </si>
  <si>
    <t>4) Identifier le 1er microcycle de votre mésocycle (ligne 7 de votre planification annuelle)</t>
  </si>
  <si>
    <t>5) Identifier le 2e microcycle de votre mésocycle (ligne 7 de votre planification annuelle)</t>
  </si>
  <si>
    <t>1) Pour ajouter un contenu, simplement mettre au bas de la colonne correspondante votre élément de contenu.</t>
  </si>
  <si>
    <t>2) Ajouter au besoin des éléments de contenu dans l'onglet «BD»</t>
  </si>
  <si>
    <t>Détails «planification annuelle»</t>
  </si>
  <si>
    <t>Détails «BD»</t>
  </si>
  <si>
    <t>1) Compléter les lignes 10 à 19 en fonction de ce que vous connaissez de l'horaire à venir de votre équipe et vos joueurs</t>
  </si>
  <si>
    <t>2) Identifier les pourcentages technico-tactiques souhaités par mésocycle dans les lignes 21 à 23.</t>
  </si>
  <si>
    <t>3) Assurer vous que les cases AO21 et AW21 soit similaire à +/-5%</t>
  </si>
  <si>
    <t>4) Compléter l'onglet «mésocycle»</t>
  </si>
  <si>
    <t>Détails «mésocycle»</t>
  </si>
  <si>
    <t>4) Vous ne devriez pas toucher les cases en gris. Les phases peuvent varier selon le niveau.</t>
  </si>
  <si>
    <t>5) Compléter l'onglet «microcycle 1»</t>
  </si>
  <si>
    <t>1) Mettre la date dans la cellule A12 (18-09-01)</t>
  </si>
  <si>
    <t>4) Compléter le tableau des composantes en identifiant chaque élément à travailler durant le mois. Utiliser le menu fiche déroulante dans les cellules.</t>
  </si>
  <si>
    <t>2) Indiquer le type de séance (ligne 13) pour chaque jour, en utilisant la liste déroulante.</t>
  </si>
  <si>
    <t>3) Indiquer le type d'exercice (ligne 14) pour chaque exercice en utilisant la liste déroulante.</t>
  </si>
  <si>
    <t>3) Pour chaque exercice, indiquer le titre de votre exercice ou le type d'élément que vous allez travailler</t>
  </si>
  <si>
    <t>Même chose que pour le microcycle 1</t>
  </si>
  <si>
    <t>Détails «microcycle 1»</t>
  </si>
  <si>
    <t>Détails «microcycle 2»</t>
  </si>
  <si>
    <t>6) Compléter l'onglet «microcycle 1»</t>
  </si>
  <si>
    <t>7) Monter vos entraînements détaillés</t>
  </si>
  <si>
    <t>Détails entraînement</t>
  </si>
  <si>
    <t>3) Compléter l'onglet «planification annuelle»</t>
  </si>
  <si>
    <t>1) Compléter le tableau de résumé en haut à gauche. Chaque case bleu pâle devrait contenir de l'information afin de savoir ce qui vous attend au cours du mois.</t>
  </si>
  <si>
    <t>2) Selon la planification technico-tactique que vous avez faite dans l'onglet de planification annuelle, vous devez utiliser le même pourcentage combiné selon les composantes présentées.</t>
  </si>
  <si>
    <t>3) Votre minutage de chaque composante sera calculé automatiquement afin de faciliter votre gestion.</t>
  </si>
  <si>
    <t>5) Pour chaque élément identifier, indiquez dans quelles semaines il sera travaillé et combien de temps vous passerez sur cet élément</t>
  </si>
  <si>
    <t>* Vos pourcentages technico-tactiques réels et prévus devrait concorder.</t>
  </si>
  <si>
    <t>1) Vos entraînements doivent être montés dans un logiciel (seuls les dessins peuvent être faits à la main. Si vous n'avez pas de logiciel, l'application Hockey Canada Réseau est disponible.</t>
  </si>
  <si>
    <t>2) Assurez-vous que vos éléments et temps prévus soient respectés</t>
  </si>
  <si>
    <t>3) Assurez-vous d'inclure pour chaque exercice des points clés d'enseignement.</t>
  </si>
  <si>
    <t>%TC</t>
  </si>
  <si>
    <t>%TI</t>
  </si>
  <si>
    <t>%TECH</t>
  </si>
  <si>
    <t>PLAN ANNUEL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</si>
</sst>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C]d\ mmm\ 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sz val="3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5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Arial"/>
      <family val="2"/>
    </font>
    <font>
      <sz val="7"/>
      <color theme="1"/>
      <name val="Arial"/>
      <family val="2"/>
    </font>
    <font>
      <b/>
      <sz val="25"/>
      <color theme="1"/>
      <name val="Arial"/>
      <family val="2"/>
    </font>
    <font>
      <b/>
      <sz val="25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2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9" fontId="8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5" fillId="0" borderId="0" xfId="0" applyFont="1"/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textRotation="90"/>
    </xf>
    <xf numFmtId="0" fontId="5" fillId="3" borderId="11" xfId="0" applyFont="1" applyFill="1" applyBorder="1" applyAlignment="1"/>
    <xf numFmtId="0" fontId="0" fillId="0" borderId="0" xfId="0" applyAlignment="1"/>
    <xf numFmtId="9" fontId="0" fillId="0" borderId="0" xfId="0" applyNumberFormat="1" applyAlignment="1"/>
    <xf numFmtId="0" fontId="3" fillId="0" borderId="1" xfId="0" applyFont="1" applyFill="1" applyBorder="1" applyAlignment="1"/>
    <xf numFmtId="0" fontId="3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/>
    <xf numFmtId="0" fontId="10" fillId="0" borderId="23" xfId="0" applyFont="1" applyBorder="1" applyAlignment="1">
      <alignment horizontal="right" vertical="center" wrapText="1"/>
    </xf>
    <xf numFmtId="0" fontId="10" fillId="0" borderId="23" xfId="0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13" fillId="0" borderId="4" xfId="0" applyFont="1" applyFill="1" applyBorder="1" applyAlignment="1"/>
    <xf numFmtId="0" fontId="20" fillId="3" borderId="10" xfId="0" applyFont="1" applyFill="1" applyBorder="1"/>
    <xf numFmtId="0" fontId="20" fillId="3" borderId="11" xfId="0" applyFont="1" applyFill="1" applyBorder="1"/>
    <xf numFmtId="0" fontId="20" fillId="3" borderId="12" xfId="0" applyFont="1" applyFill="1" applyBorder="1"/>
    <xf numFmtId="0" fontId="20" fillId="0" borderId="0" xfId="0" applyFont="1"/>
    <xf numFmtId="0" fontId="20" fillId="3" borderId="13" xfId="0" applyFont="1" applyFill="1" applyBorder="1"/>
    <xf numFmtId="0" fontId="20" fillId="3" borderId="0" xfId="0" applyFont="1" applyFill="1" applyBorder="1"/>
    <xf numFmtId="0" fontId="20" fillId="3" borderId="14" xfId="0" applyFont="1" applyFill="1" applyBorder="1"/>
    <xf numFmtId="0" fontId="20" fillId="3" borderId="17" xfId="0" applyFont="1" applyFill="1" applyBorder="1"/>
    <xf numFmtId="0" fontId="20" fillId="3" borderId="18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1" xfId="0" applyFont="1" applyFill="1" applyBorder="1" applyAlignment="1"/>
    <xf numFmtId="49" fontId="20" fillId="0" borderId="1" xfId="0" applyNumberFormat="1" applyFont="1" applyFill="1" applyBorder="1" applyAlignment="1"/>
    <xf numFmtId="0" fontId="20" fillId="0" borderId="4" xfId="0" applyFont="1" applyFill="1" applyBorder="1"/>
    <xf numFmtId="9" fontId="20" fillId="0" borderId="0" xfId="0" applyNumberFormat="1" applyFont="1"/>
    <xf numFmtId="0" fontId="24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0" fillId="0" borderId="1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0" fillId="0" borderId="0" xfId="0" applyFont="1" applyBorder="1"/>
    <xf numFmtId="0" fontId="27" fillId="0" borderId="29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9" fontId="27" fillId="0" borderId="1" xfId="3" applyFont="1" applyBorder="1" applyAlignment="1">
      <alignment horizontal="center"/>
    </xf>
    <xf numFmtId="9" fontId="26" fillId="0" borderId="1" xfId="3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/>
    <xf numFmtId="0" fontId="27" fillId="7" borderId="1" xfId="0" applyFont="1" applyFill="1" applyBorder="1" applyAlignment="1">
      <alignment horizontal="center"/>
    </xf>
    <xf numFmtId="0" fontId="27" fillId="7" borderId="29" xfId="0" applyFont="1" applyFill="1" applyBorder="1" applyAlignment="1">
      <alignment horizontal="center"/>
    </xf>
    <xf numFmtId="9" fontId="27" fillId="7" borderId="1" xfId="3" applyFont="1" applyFill="1" applyBorder="1" applyAlignment="1">
      <alignment horizontal="center"/>
    </xf>
    <xf numFmtId="0" fontId="10" fillId="0" borderId="10" xfId="0" applyFont="1" applyBorder="1" applyAlignment="1">
      <alignment horizontal="right" vertical="center"/>
    </xf>
    <xf numFmtId="0" fontId="6" fillId="4" borderId="39" xfId="2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 wrapText="1" shrinkToFit="1"/>
    </xf>
    <xf numFmtId="0" fontId="15" fillId="3" borderId="27" xfId="0" applyFont="1" applyFill="1" applyBorder="1" applyAlignment="1">
      <alignment horizontal="center" vertical="center" wrapText="1" shrinkToFit="1"/>
    </xf>
    <xf numFmtId="0" fontId="15" fillId="3" borderId="28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/>
    </xf>
    <xf numFmtId="0" fontId="27" fillId="0" borderId="29" xfId="0" applyFont="1" applyFill="1" applyBorder="1" applyAlignment="1">
      <alignment horizontal="center"/>
    </xf>
    <xf numFmtId="9" fontId="26" fillId="0" borderId="29" xfId="3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9" fontId="27" fillId="0" borderId="1" xfId="3" applyFont="1" applyFill="1" applyBorder="1" applyAlignment="1">
      <alignment horizontal="center"/>
    </xf>
    <xf numFmtId="0" fontId="4" fillId="0" borderId="27" xfId="0" applyFont="1" applyBorder="1" applyAlignment="1"/>
    <xf numFmtId="0" fontId="4" fillId="0" borderId="1" xfId="0" applyFont="1" applyBorder="1" applyAlignment="1"/>
    <xf numFmtId="0" fontId="27" fillId="0" borderId="27" xfId="0" applyFont="1" applyBorder="1" applyAlignment="1"/>
    <xf numFmtId="0" fontId="29" fillId="0" borderId="27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4" fillId="0" borderId="35" xfId="0" applyFont="1" applyBorder="1" applyAlignment="1"/>
    <xf numFmtId="0" fontId="4" fillId="0" borderId="28" xfId="0" applyFont="1" applyFill="1" applyBorder="1" applyAlignment="1"/>
    <xf numFmtId="0" fontId="0" fillId="0" borderId="29" xfId="0" applyBorder="1"/>
    <xf numFmtId="0" fontId="0" fillId="0" borderId="36" xfId="0" applyBorder="1"/>
    <xf numFmtId="0" fontId="4" fillId="0" borderId="32" xfId="0" applyFont="1" applyFill="1" applyBorder="1" applyAlignment="1"/>
    <xf numFmtId="0" fontId="27" fillId="0" borderId="35" xfId="0" applyFont="1" applyBorder="1" applyAlignment="1"/>
    <xf numFmtId="0" fontId="29" fillId="0" borderId="35" xfId="0" applyFont="1" applyBorder="1" applyAlignment="1">
      <alignment vertical="center" wrapText="1"/>
    </xf>
    <xf numFmtId="0" fontId="27" fillId="0" borderId="42" xfId="0" applyFont="1" applyBorder="1" applyAlignment="1"/>
    <xf numFmtId="0" fontId="27" fillId="0" borderId="4" xfId="0" applyFont="1" applyBorder="1" applyAlignment="1"/>
    <xf numFmtId="0" fontId="27" fillId="0" borderId="43" xfId="0" applyFont="1" applyBorder="1" applyAlignment="1"/>
    <xf numFmtId="0" fontId="27" fillId="0" borderId="1" xfId="0" applyFont="1" applyFill="1" applyBorder="1" applyAlignment="1"/>
    <xf numFmtId="0" fontId="23" fillId="6" borderId="1" xfId="0" applyFont="1" applyFill="1" applyBorder="1" applyAlignment="1">
      <alignment horizontal="center"/>
    </xf>
    <xf numFmtId="0" fontId="34" fillId="0" borderId="0" xfId="0" applyFont="1" applyAlignment="1">
      <alignment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9" fontId="17" fillId="0" borderId="29" xfId="0" applyNumberFormat="1" applyFont="1" applyFill="1" applyBorder="1" applyAlignment="1">
      <alignment horizontal="center"/>
    </xf>
    <xf numFmtId="9" fontId="22" fillId="0" borderId="29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 shrinkToFit="1"/>
    </xf>
    <xf numFmtId="9" fontId="17" fillId="0" borderId="1" xfId="0" applyNumberFormat="1" applyFont="1" applyFill="1" applyBorder="1" applyAlignment="1">
      <alignment horizontal="center"/>
    </xf>
    <xf numFmtId="9" fontId="22" fillId="0" borderId="1" xfId="0" applyNumberFormat="1" applyFont="1" applyFill="1" applyBorder="1" applyAlignment="1">
      <alignment horizontal="center" vertical="center"/>
    </xf>
    <xf numFmtId="9" fontId="22" fillId="4" borderId="1" xfId="0" applyNumberFormat="1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shrinkToFit="1"/>
    </xf>
    <xf numFmtId="0" fontId="6" fillId="4" borderId="39" xfId="2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41" xfId="2" applyFont="1" applyFill="1" applyBorder="1" applyAlignment="1">
      <alignment horizontal="center" vertical="center"/>
    </xf>
    <xf numFmtId="0" fontId="6" fillId="4" borderId="4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9" fontId="22" fillId="3" borderId="33" xfId="0" applyNumberFormat="1" applyFont="1" applyFill="1" applyBorder="1" applyAlignment="1">
      <alignment horizontal="center" vertical="center"/>
    </xf>
    <xf numFmtId="9" fontId="22" fillId="3" borderId="1" xfId="0" applyNumberFormat="1" applyFont="1" applyFill="1" applyBorder="1" applyAlignment="1">
      <alignment horizontal="center" vertical="center"/>
    </xf>
    <xf numFmtId="9" fontId="22" fillId="3" borderId="29" xfId="0" applyNumberFormat="1" applyFont="1" applyFill="1" applyBorder="1" applyAlignment="1">
      <alignment horizontal="center" vertical="center"/>
    </xf>
    <xf numFmtId="9" fontId="16" fillId="0" borderId="33" xfId="0" applyNumberFormat="1" applyFont="1" applyFill="1" applyBorder="1" applyAlignment="1">
      <alignment horizontal="center" vertical="center" shrinkToFit="1"/>
    </xf>
    <xf numFmtId="9" fontId="16" fillId="0" borderId="29" xfId="0" applyNumberFormat="1" applyFont="1" applyFill="1" applyBorder="1" applyAlignment="1">
      <alignment horizontal="center" vertical="center" shrinkToFit="1"/>
    </xf>
    <xf numFmtId="9" fontId="22" fillId="0" borderId="33" xfId="0" applyNumberFormat="1" applyFont="1" applyFill="1" applyBorder="1" applyAlignment="1">
      <alignment horizontal="center" vertical="center"/>
    </xf>
    <xf numFmtId="9" fontId="22" fillId="4" borderId="29" xfId="0" applyNumberFormat="1" applyFont="1" applyFill="1" applyBorder="1" applyAlignment="1">
      <alignment horizontal="center" vertical="center"/>
    </xf>
    <xf numFmtId="9" fontId="22" fillId="4" borderId="33" xfId="0" applyNumberFormat="1" applyFont="1" applyFill="1" applyBorder="1" applyAlignment="1">
      <alignment horizontal="center" vertical="center"/>
    </xf>
    <xf numFmtId="9" fontId="18" fillId="5" borderId="33" xfId="0" applyNumberFormat="1" applyFont="1" applyFill="1" applyBorder="1" applyAlignment="1">
      <alignment horizontal="center" vertical="center"/>
    </xf>
    <xf numFmtId="9" fontId="18" fillId="5" borderId="34" xfId="0" applyNumberFormat="1" applyFont="1" applyFill="1" applyBorder="1" applyAlignment="1">
      <alignment horizontal="center" vertical="center"/>
    </xf>
    <xf numFmtId="9" fontId="18" fillId="5" borderId="1" xfId="0" applyNumberFormat="1" applyFont="1" applyFill="1" applyBorder="1" applyAlignment="1">
      <alignment horizontal="center" vertical="center"/>
    </xf>
    <xf numFmtId="9" fontId="18" fillId="5" borderId="35" xfId="0" applyNumberFormat="1" applyFont="1" applyFill="1" applyBorder="1" applyAlignment="1">
      <alignment horizontal="center" vertical="center"/>
    </xf>
    <xf numFmtId="9" fontId="18" fillId="5" borderId="29" xfId="0" applyNumberFormat="1" applyFont="1" applyFill="1" applyBorder="1" applyAlignment="1">
      <alignment horizontal="center" vertical="center"/>
    </xf>
    <xf numFmtId="9" fontId="18" fillId="5" borderId="36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right"/>
    </xf>
    <xf numFmtId="0" fontId="13" fillId="3" borderId="25" xfId="0" applyFont="1" applyFill="1" applyBorder="1" applyAlignment="1">
      <alignment horizontal="left"/>
    </xf>
    <xf numFmtId="0" fontId="21" fillId="4" borderId="24" xfId="0" applyFont="1" applyFill="1" applyBorder="1" applyAlignment="1">
      <alignment horizontal="center" vertical="center" textRotation="90"/>
    </xf>
    <xf numFmtId="0" fontId="21" fillId="4" borderId="7" xfId="0" applyFont="1" applyFill="1" applyBorder="1" applyAlignment="1">
      <alignment horizontal="center" vertical="center" textRotation="90"/>
    </xf>
    <xf numFmtId="0" fontId="21" fillId="4" borderId="5" xfId="0" applyFont="1" applyFill="1" applyBorder="1" applyAlignment="1">
      <alignment horizontal="center" vertical="center" textRotation="90"/>
    </xf>
    <xf numFmtId="0" fontId="21" fillId="4" borderId="6" xfId="0" applyFont="1" applyFill="1" applyBorder="1" applyAlignment="1">
      <alignment horizontal="center" vertical="center" textRotation="90"/>
    </xf>
    <xf numFmtId="0" fontId="21" fillId="4" borderId="26" xfId="0" applyFont="1" applyFill="1" applyBorder="1" applyAlignment="1">
      <alignment horizontal="center" vertical="center" textRotation="90"/>
    </xf>
    <xf numFmtId="0" fontId="21" fillId="4" borderId="30" xfId="0" applyFont="1" applyFill="1" applyBorder="1" applyAlignment="1">
      <alignment horizontal="center" vertical="center" textRotation="90"/>
    </xf>
    <xf numFmtId="0" fontId="18" fillId="5" borderId="33" xfId="0" applyFont="1" applyFill="1" applyBorder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 shrinkToFit="1"/>
    </xf>
    <xf numFmtId="0" fontId="18" fillId="5" borderId="29" xfId="0" applyFont="1" applyFill="1" applyBorder="1" applyAlignment="1">
      <alignment horizontal="center" vertical="center" wrapText="1" shrinkToFit="1"/>
    </xf>
    <xf numFmtId="0" fontId="5" fillId="3" borderId="25" xfId="0" applyFont="1" applyFill="1" applyBorder="1" applyAlignment="1">
      <alignment horizontal="center"/>
    </xf>
    <xf numFmtId="9" fontId="17" fillId="0" borderId="33" xfId="0" applyNumberFormat="1" applyFont="1" applyFill="1" applyBorder="1" applyAlignment="1">
      <alignment horizontal="center"/>
    </xf>
    <xf numFmtId="9" fontId="16" fillId="0" borderId="33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9" fontId="16" fillId="0" borderId="29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9" fontId="32" fillId="7" borderId="24" xfId="0" applyNumberFormat="1" applyFont="1" applyFill="1" applyBorder="1" applyAlignment="1">
      <alignment horizontal="center" vertical="center"/>
    </xf>
    <xf numFmtId="9" fontId="32" fillId="7" borderId="31" xfId="0" applyNumberFormat="1" applyFont="1" applyFill="1" applyBorder="1" applyAlignment="1">
      <alignment horizontal="center" vertical="center"/>
    </xf>
    <xf numFmtId="9" fontId="32" fillId="7" borderId="7" xfId="0" applyNumberFormat="1" applyFont="1" applyFill="1" applyBorder="1" applyAlignment="1">
      <alignment horizontal="center" vertical="center"/>
    </xf>
    <xf numFmtId="9" fontId="32" fillId="7" borderId="2" xfId="0" applyNumberFormat="1" applyFont="1" applyFill="1" applyBorder="1" applyAlignment="1">
      <alignment horizontal="center" vertical="center"/>
    </xf>
    <xf numFmtId="9" fontId="32" fillId="7" borderId="8" xfId="0" applyNumberFormat="1" applyFont="1" applyFill="1" applyBorder="1" applyAlignment="1">
      <alignment horizontal="center" vertical="center"/>
    </xf>
    <xf numFmtId="9" fontId="32" fillId="7" borderId="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32" fillId="0" borderId="2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textRotation="90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7" fillId="0" borderId="2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/>
    </xf>
    <xf numFmtId="9" fontId="32" fillId="0" borderId="24" xfId="0" applyNumberFormat="1" applyFont="1" applyBorder="1" applyAlignment="1">
      <alignment horizontal="center" vertical="center"/>
    </xf>
    <xf numFmtId="9" fontId="32" fillId="0" borderId="31" xfId="0" applyNumberFormat="1" applyFont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/>
    </xf>
    <xf numFmtId="9" fontId="32" fillId="0" borderId="2" xfId="0" applyNumberFormat="1" applyFont="1" applyBorder="1" applyAlignment="1">
      <alignment horizontal="center" vertical="center"/>
    </xf>
    <xf numFmtId="9" fontId="32" fillId="0" borderId="8" xfId="0" applyNumberFormat="1" applyFont="1" applyBorder="1" applyAlignment="1">
      <alignment horizontal="center" vertical="center"/>
    </xf>
    <xf numFmtId="9" fontId="32" fillId="0" borderId="3" xfId="0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9" fontId="32" fillId="0" borderId="5" xfId="0" applyNumberFormat="1" applyFont="1" applyBorder="1" applyAlignment="1">
      <alignment horizontal="center" vertical="center"/>
    </xf>
    <xf numFmtId="9" fontId="32" fillId="0" borderId="0" xfId="0" applyNumberFormat="1" applyFont="1" applyBorder="1" applyAlignment="1">
      <alignment horizontal="center" vertical="center"/>
    </xf>
    <xf numFmtId="9" fontId="32" fillId="0" borderId="14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38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46"/>
  <sheetViews>
    <sheetView tabSelected="1" workbookViewId="0">
      <selection activeCell="E28" sqref="E28"/>
    </sheetView>
  </sheetViews>
  <sheetFormatPr baseColWidth="10" defaultRowHeight="14.4" x14ac:dyDescent="0.3"/>
  <sheetData>
    <row r="1" spans="1:1" x14ac:dyDescent="0.3">
      <c r="A1" s="50" t="s">
        <v>335</v>
      </c>
    </row>
    <row r="2" spans="1:1" x14ac:dyDescent="0.3">
      <c r="A2" t="s">
        <v>334</v>
      </c>
    </row>
    <row r="3" spans="1:1" x14ac:dyDescent="0.3">
      <c r="A3" t="s">
        <v>343</v>
      </c>
    </row>
    <row r="4" spans="1:1" x14ac:dyDescent="0.3">
      <c r="A4" t="s">
        <v>364</v>
      </c>
    </row>
    <row r="5" spans="1:1" x14ac:dyDescent="0.3">
      <c r="A5" t="s">
        <v>349</v>
      </c>
    </row>
    <row r="6" spans="1:1" x14ac:dyDescent="0.3">
      <c r="A6" t="s">
        <v>352</v>
      </c>
    </row>
    <row r="7" spans="1:1" x14ac:dyDescent="0.3">
      <c r="A7" t="s">
        <v>361</v>
      </c>
    </row>
    <row r="8" spans="1:1" x14ac:dyDescent="0.3">
      <c r="A8" t="s">
        <v>362</v>
      </c>
    </row>
    <row r="10" spans="1:1" x14ac:dyDescent="0.3">
      <c r="A10" s="50" t="s">
        <v>336</v>
      </c>
    </row>
    <row r="11" spans="1:1" x14ac:dyDescent="0.3">
      <c r="A11" t="s">
        <v>337</v>
      </c>
    </row>
    <row r="12" spans="1:1" x14ac:dyDescent="0.3">
      <c r="A12" t="s">
        <v>338</v>
      </c>
    </row>
    <row r="13" spans="1:1" x14ac:dyDescent="0.3">
      <c r="A13" t="s">
        <v>339</v>
      </c>
    </row>
    <row r="14" spans="1:1" x14ac:dyDescent="0.3">
      <c r="A14" t="s">
        <v>340</v>
      </c>
    </row>
    <row r="15" spans="1:1" x14ac:dyDescent="0.3">
      <c r="A15" t="s">
        <v>341</v>
      </c>
    </row>
    <row r="17" spans="1:1" x14ac:dyDescent="0.3">
      <c r="A17" s="50" t="s">
        <v>345</v>
      </c>
    </row>
    <row r="18" spans="1:1" x14ac:dyDescent="0.3">
      <c r="A18" t="s">
        <v>342</v>
      </c>
    </row>
    <row r="20" spans="1:1" x14ac:dyDescent="0.3">
      <c r="A20" s="50" t="s">
        <v>344</v>
      </c>
    </row>
    <row r="21" spans="1:1" x14ac:dyDescent="0.3">
      <c r="A21" t="s">
        <v>346</v>
      </c>
    </row>
    <row r="22" spans="1:1" x14ac:dyDescent="0.3">
      <c r="A22" t="s">
        <v>347</v>
      </c>
    </row>
    <row r="23" spans="1:1" x14ac:dyDescent="0.3">
      <c r="A23" t="s">
        <v>348</v>
      </c>
    </row>
    <row r="24" spans="1:1" x14ac:dyDescent="0.3">
      <c r="A24" t="s">
        <v>351</v>
      </c>
    </row>
    <row r="26" spans="1:1" x14ac:dyDescent="0.3">
      <c r="A26" s="50" t="s">
        <v>350</v>
      </c>
    </row>
    <row r="27" spans="1:1" x14ac:dyDescent="0.3">
      <c r="A27" t="s">
        <v>365</v>
      </c>
    </row>
    <row r="28" spans="1:1" x14ac:dyDescent="0.3">
      <c r="A28" t="s">
        <v>366</v>
      </c>
    </row>
    <row r="29" spans="1:1" x14ac:dyDescent="0.3">
      <c r="A29" t="s">
        <v>367</v>
      </c>
    </row>
    <row r="30" spans="1:1" x14ac:dyDescent="0.3">
      <c r="A30" t="s">
        <v>354</v>
      </c>
    </row>
    <row r="31" spans="1:1" x14ac:dyDescent="0.3">
      <c r="A31" t="s">
        <v>368</v>
      </c>
    </row>
    <row r="32" spans="1:1" x14ac:dyDescent="0.3">
      <c r="A32" t="s">
        <v>369</v>
      </c>
    </row>
    <row r="34" spans="1:1" x14ac:dyDescent="0.3">
      <c r="A34" s="50" t="s">
        <v>359</v>
      </c>
    </row>
    <row r="35" spans="1:1" x14ac:dyDescent="0.3">
      <c r="A35" t="s">
        <v>353</v>
      </c>
    </row>
    <row r="36" spans="1:1" x14ac:dyDescent="0.3">
      <c r="A36" t="s">
        <v>355</v>
      </c>
    </row>
    <row r="37" spans="1:1" x14ac:dyDescent="0.3">
      <c r="A37" t="s">
        <v>356</v>
      </c>
    </row>
    <row r="38" spans="1:1" x14ac:dyDescent="0.3">
      <c r="A38" t="s">
        <v>357</v>
      </c>
    </row>
    <row r="40" spans="1:1" x14ac:dyDescent="0.3">
      <c r="A40" s="50" t="s">
        <v>360</v>
      </c>
    </row>
    <row r="41" spans="1:1" x14ac:dyDescent="0.3">
      <c r="A41" t="s">
        <v>358</v>
      </c>
    </row>
    <row r="43" spans="1:1" x14ac:dyDescent="0.3">
      <c r="A43" s="50" t="s">
        <v>363</v>
      </c>
    </row>
    <row r="44" spans="1:1" x14ac:dyDescent="0.3">
      <c r="A44" t="s">
        <v>370</v>
      </c>
    </row>
    <row r="45" spans="1:1" x14ac:dyDescent="0.3">
      <c r="A45" t="s">
        <v>371</v>
      </c>
    </row>
    <row r="46" spans="1:1" x14ac:dyDescent="0.3">
      <c r="A46" t="s">
        <v>372</v>
      </c>
    </row>
  </sheetData>
  <pageMargins left="0.7" right="0.7" top="0.75" bottom="0.75" header="0.3" footer="0.3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70" zoomScaleNormal="70" zoomScaleSheetLayoutView="40" workbookViewId="0">
      <selection sqref="A1:XFD1048576"/>
    </sheetView>
  </sheetViews>
  <sheetFormatPr baseColWidth="10" defaultRowHeight="14.4" x14ac:dyDescent="0.3"/>
  <cols>
    <col min="1" max="16" width="70.88671875" style="5" customWidth="1"/>
    <col min="17" max="16384" width="11.5546875" style="5"/>
  </cols>
  <sheetData>
    <row r="1" spans="1:16" x14ac:dyDescent="0.3">
      <c r="A1" s="3" t="s">
        <v>47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21</v>
      </c>
      <c r="I1" s="4" t="s">
        <v>18</v>
      </c>
      <c r="J1" s="4" t="s">
        <v>19</v>
      </c>
      <c r="K1" s="4" t="s">
        <v>20</v>
      </c>
      <c r="L1" s="4" t="s">
        <v>290</v>
      </c>
      <c r="M1" s="4" t="s">
        <v>24</v>
      </c>
      <c r="N1" s="4" t="s">
        <v>32</v>
      </c>
      <c r="O1" s="4" t="s">
        <v>37</v>
      </c>
      <c r="P1" s="4" t="s">
        <v>46</v>
      </c>
    </row>
    <row r="2" spans="1:16" ht="26.4" x14ac:dyDescent="0.3">
      <c r="A2" s="8" t="s">
        <v>167</v>
      </c>
      <c r="B2" s="7"/>
      <c r="C2" s="8" t="s">
        <v>171</v>
      </c>
      <c r="D2" s="6" t="s">
        <v>183</v>
      </c>
      <c r="E2" s="8" t="s">
        <v>193</v>
      </c>
      <c r="F2" s="8" t="s">
        <v>180</v>
      </c>
      <c r="G2" s="6"/>
      <c r="H2" s="8" t="s">
        <v>8</v>
      </c>
      <c r="I2" s="8" t="s">
        <v>109</v>
      </c>
      <c r="J2" s="8" t="s">
        <v>282</v>
      </c>
      <c r="K2" s="6" t="s">
        <v>214</v>
      </c>
      <c r="L2" s="8" t="s">
        <v>292</v>
      </c>
      <c r="M2" s="8" t="s">
        <v>30</v>
      </c>
      <c r="N2" s="8" t="s">
        <v>33</v>
      </c>
      <c r="O2" s="8"/>
      <c r="P2" s="8" t="s">
        <v>296</v>
      </c>
    </row>
    <row r="3" spans="1:16" x14ac:dyDescent="0.3">
      <c r="A3" s="8" t="s">
        <v>158</v>
      </c>
      <c r="B3" s="7"/>
      <c r="C3" s="8" t="s">
        <v>170</v>
      </c>
      <c r="D3" s="6" t="s">
        <v>178</v>
      </c>
      <c r="E3" s="8" t="s">
        <v>138</v>
      </c>
      <c r="F3" s="8" t="s">
        <v>108</v>
      </c>
      <c r="G3" s="6"/>
      <c r="H3" s="8" t="s">
        <v>1</v>
      </c>
      <c r="I3" s="8" t="s">
        <v>206</v>
      </c>
      <c r="J3" s="8" t="s">
        <v>215</v>
      </c>
      <c r="K3" s="6" t="s">
        <v>137</v>
      </c>
      <c r="L3" s="8" t="s">
        <v>293</v>
      </c>
      <c r="M3" s="8" t="s">
        <v>29</v>
      </c>
      <c r="N3" s="8" t="s">
        <v>79</v>
      </c>
      <c r="O3" s="8"/>
      <c r="P3" s="8" t="s">
        <v>41</v>
      </c>
    </row>
    <row r="4" spans="1:16" ht="26.4" x14ac:dyDescent="0.3">
      <c r="A4" s="8" t="s">
        <v>168</v>
      </c>
      <c r="B4" s="7"/>
      <c r="C4" s="8" t="s">
        <v>169</v>
      </c>
      <c r="D4" s="6" t="s">
        <v>177</v>
      </c>
      <c r="E4" s="8" t="s">
        <v>124</v>
      </c>
      <c r="F4" s="8" t="s">
        <v>90</v>
      </c>
      <c r="G4" s="6"/>
      <c r="H4" s="8" t="s">
        <v>140</v>
      </c>
      <c r="I4" s="8" t="s">
        <v>207</v>
      </c>
      <c r="J4" s="6" t="s">
        <v>22</v>
      </c>
      <c r="K4" s="6" t="s">
        <v>130</v>
      </c>
      <c r="L4" s="8" t="s">
        <v>297</v>
      </c>
      <c r="M4" s="8" t="s">
        <v>28</v>
      </c>
      <c r="N4" s="8" t="s">
        <v>35</v>
      </c>
      <c r="O4" s="8"/>
      <c r="P4" s="8" t="s">
        <v>42</v>
      </c>
    </row>
    <row r="5" spans="1:16" ht="39.6" x14ac:dyDescent="0.3">
      <c r="A5" s="8" t="s">
        <v>164</v>
      </c>
      <c r="B5" s="7"/>
      <c r="C5" s="8" t="s">
        <v>174</v>
      </c>
      <c r="D5" s="6" t="s">
        <v>176</v>
      </c>
      <c r="E5" s="8" t="s">
        <v>136</v>
      </c>
      <c r="F5" s="8" t="s">
        <v>84</v>
      </c>
      <c r="G5" s="6"/>
      <c r="H5" s="8" t="s">
        <v>119</v>
      </c>
      <c r="I5" s="8" t="s">
        <v>204</v>
      </c>
      <c r="J5" s="8" t="s">
        <v>212</v>
      </c>
      <c r="K5" s="6" t="s">
        <v>125</v>
      </c>
      <c r="L5" s="8" t="s">
        <v>298</v>
      </c>
      <c r="M5" s="8" t="s">
        <v>79</v>
      </c>
      <c r="N5" s="8" t="s">
        <v>34</v>
      </c>
      <c r="O5" s="8"/>
      <c r="P5" s="8" t="s">
        <v>44</v>
      </c>
    </row>
    <row r="6" spans="1:16" ht="26.4" x14ac:dyDescent="0.3">
      <c r="A6" s="8" t="s">
        <v>165</v>
      </c>
      <c r="B6" s="7"/>
      <c r="C6" s="8" t="s">
        <v>112</v>
      </c>
      <c r="D6" s="6" t="s">
        <v>184</v>
      </c>
      <c r="E6" s="6" t="s">
        <v>117</v>
      </c>
      <c r="F6" s="8" t="s">
        <v>96</v>
      </c>
      <c r="G6" s="6"/>
      <c r="H6" s="8" t="s">
        <v>104</v>
      </c>
      <c r="I6" s="8" t="s">
        <v>205</v>
      </c>
      <c r="J6" s="8" t="s">
        <v>284</v>
      </c>
      <c r="K6" s="6" t="s">
        <v>215</v>
      </c>
      <c r="L6" s="8" t="s">
        <v>299</v>
      </c>
      <c r="M6" s="8" t="s">
        <v>25</v>
      </c>
      <c r="N6" s="8" t="s">
        <v>36</v>
      </c>
      <c r="O6" s="8"/>
      <c r="P6" s="8" t="s">
        <v>43</v>
      </c>
    </row>
    <row r="7" spans="1:16" ht="26.4" x14ac:dyDescent="0.3">
      <c r="A7" s="8" t="s">
        <v>162</v>
      </c>
      <c r="B7" s="7"/>
      <c r="C7" s="6" t="s">
        <v>72</v>
      </c>
      <c r="D7" s="6" t="s">
        <v>89</v>
      </c>
      <c r="E7" s="6" t="s">
        <v>83</v>
      </c>
      <c r="F7" s="8" t="s">
        <v>194</v>
      </c>
      <c r="G7" s="6"/>
      <c r="H7" s="8" t="s">
        <v>116</v>
      </c>
      <c r="I7" s="8" t="s">
        <v>85</v>
      </c>
      <c r="J7" s="8" t="s">
        <v>283</v>
      </c>
      <c r="K7" s="6" t="s">
        <v>212</v>
      </c>
      <c r="L7" s="8" t="s">
        <v>300</v>
      </c>
      <c r="M7" s="8" t="s">
        <v>27</v>
      </c>
      <c r="N7" s="8"/>
      <c r="O7" s="8"/>
      <c r="P7" s="8" t="s">
        <v>40</v>
      </c>
    </row>
    <row r="8" spans="1:16" ht="66" x14ac:dyDescent="0.3">
      <c r="A8" s="6" t="s">
        <v>111</v>
      </c>
      <c r="B8" s="7"/>
      <c r="C8" s="6" t="s">
        <v>88</v>
      </c>
      <c r="D8" s="6" t="s">
        <v>82</v>
      </c>
      <c r="E8" s="6" t="s">
        <v>113</v>
      </c>
      <c r="F8" s="8" t="s">
        <v>101</v>
      </c>
      <c r="G8" s="6"/>
      <c r="H8" s="8" t="s">
        <v>142</v>
      </c>
      <c r="I8" s="8" t="s">
        <v>211</v>
      </c>
      <c r="J8" s="8" t="s">
        <v>213</v>
      </c>
      <c r="K8" s="6" t="s">
        <v>122</v>
      </c>
      <c r="L8" s="8" t="s">
        <v>291</v>
      </c>
      <c r="M8" s="8" t="s">
        <v>26</v>
      </c>
      <c r="N8" s="8"/>
      <c r="O8" s="8"/>
      <c r="P8" s="8" t="s">
        <v>38</v>
      </c>
    </row>
    <row r="9" spans="1:16" ht="26.4" x14ac:dyDescent="0.3">
      <c r="A9" s="8" t="s">
        <v>157</v>
      </c>
      <c r="B9" s="6"/>
      <c r="C9" s="6" t="s">
        <v>100</v>
      </c>
      <c r="D9" s="6" t="s">
        <v>181</v>
      </c>
      <c r="E9" s="6" t="s">
        <v>74</v>
      </c>
      <c r="F9" s="8" t="s">
        <v>75</v>
      </c>
      <c r="G9" s="6"/>
      <c r="H9" s="8" t="s">
        <v>7</v>
      </c>
      <c r="I9" s="8" t="s">
        <v>121</v>
      </c>
      <c r="J9" s="6" t="s">
        <v>0</v>
      </c>
      <c r="K9" s="6" t="s">
        <v>92</v>
      </c>
      <c r="L9" s="8" t="s">
        <v>218</v>
      </c>
      <c r="M9" s="8" t="s">
        <v>31</v>
      </c>
      <c r="N9" s="8"/>
      <c r="O9" s="8"/>
      <c r="P9" s="8" t="s">
        <v>39</v>
      </c>
    </row>
    <row r="10" spans="1:16" ht="26.4" x14ac:dyDescent="0.3">
      <c r="A10" s="8" t="s">
        <v>151</v>
      </c>
      <c r="B10" s="6"/>
      <c r="C10" s="8" t="s">
        <v>172</v>
      </c>
      <c r="D10" s="6" t="s">
        <v>182</v>
      </c>
      <c r="E10" s="8" t="s">
        <v>127</v>
      </c>
      <c r="F10" s="8" t="s">
        <v>200</v>
      </c>
      <c r="G10" s="6"/>
      <c r="H10" s="8" t="s">
        <v>5</v>
      </c>
      <c r="I10" s="8" t="s">
        <v>102</v>
      </c>
      <c r="J10" s="6" t="s">
        <v>23</v>
      </c>
      <c r="K10" s="6" t="s">
        <v>128</v>
      </c>
      <c r="L10" s="8" t="s">
        <v>217</v>
      </c>
      <c r="M10" s="8"/>
      <c r="N10" s="8"/>
      <c r="O10" s="8"/>
      <c r="P10" s="8" t="s">
        <v>45</v>
      </c>
    </row>
    <row r="11" spans="1:16" ht="26.4" x14ac:dyDescent="0.3">
      <c r="A11" s="8" t="s">
        <v>152</v>
      </c>
      <c r="B11" s="8"/>
      <c r="C11" s="6" t="s">
        <v>81</v>
      </c>
      <c r="D11" s="6" t="s">
        <v>179</v>
      </c>
      <c r="E11" s="6" t="s">
        <v>107</v>
      </c>
      <c r="F11" s="8" t="s">
        <v>197</v>
      </c>
      <c r="G11" s="6"/>
      <c r="H11" s="8" t="s">
        <v>6</v>
      </c>
      <c r="I11" s="8" t="s">
        <v>114</v>
      </c>
      <c r="J11" s="8"/>
      <c r="K11" s="6" t="s">
        <v>132</v>
      </c>
      <c r="L11" s="8"/>
      <c r="M11" s="8"/>
      <c r="N11" s="8"/>
      <c r="O11" s="8"/>
      <c r="P11" s="8"/>
    </row>
    <row r="12" spans="1:16" ht="26.4" x14ac:dyDescent="0.3">
      <c r="A12" s="8" t="s">
        <v>163</v>
      </c>
      <c r="B12" s="8"/>
      <c r="C12" s="8" t="s">
        <v>175</v>
      </c>
      <c r="D12" s="6" t="s">
        <v>73</v>
      </c>
      <c r="E12" s="8" t="s">
        <v>120</v>
      </c>
      <c r="F12" s="8" t="s">
        <v>196</v>
      </c>
      <c r="G12" s="6"/>
      <c r="H12" s="8" t="s">
        <v>143</v>
      </c>
      <c r="I12" s="8" t="s">
        <v>97</v>
      </c>
      <c r="J12" s="6"/>
      <c r="K12" s="6" t="s">
        <v>135</v>
      </c>
      <c r="L12" s="8"/>
      <c r="M12" s="8"/>
      <c r="N12" s="8"/>
      <c r="O12" s="8"/>
      <c r="P12" s="8"/>
    </row>
    <row r="13" spans="1:16" ht="26.4" x14ac:dyDescent="0.3">
      <c r="A13" s="8" t="s">
        <v>153</v>
      </c>
      <c r="B13" s="8"/>
      <c r="C13" s="8" t="s">
        <v>173</v>
      </c>
      <c r="D13" s="6"/>
      <c r="E13" s="8" t="s">
        <v>131</v>
      </c>
      <c r="F13" s="8" t="s">
        <v>199</v>
      </c>
      <c r="G13" s="6"/>
      <c r="H13" s="8" t="s">
        <v>10</v>
      </c>
      <c r="I13" s="8" t="s">
        <v>118</v>
      </c>
      <c r="J13" s="6"/>
      <c r="K13" s="6" t="s">
        <v>213</v>
      </c>
      <c r="L13" s="8"/>
      <c r="M13" s="8"/>
      <c r="N13" s="8"/>
      <c r="O13" s="8"/>
      <c r="P13" s="8"/>
    </row>
    <row r="14" spans="1:16" ht="39.6" x14ac:dyDescent="0.3">
      <c r="A14" s="8" t="s">
        <v>154</v>
      </c>
      <c r="B14" s="8"/>
      <c r="C14" s="8" t="s">
        <v>106</v>
      </c>
      <c r="D14" s="6"/>
      <c r="E14" s="8" t="s">
        <v>129</v>
      </c>
      <c r="F14" s="8" t="s">
        <v>195</v>
      </c>
      <c r="G14" s="8"/>
      <c r="H14" s="8" t="s">
        <v>141</v>
      </c>
      <c r="I14" s="8" t="s">
        <v>210</v>
      </c>
      <c r="J14" s="6"/>
      <c r="K14" s="6" t="s">
        <v>77</v>
      </c>
      <c r="L14" s="8"/>
      <c r="M14" s="8"/>
      <c r="N14" s="8"/>
      <c r="O14" s="8"/>
      <c r="P14" s="8"/>
    </row>
    <row r="15" spans="1:16" ht="42" customHeight="1" x14ac:dyDescent="0.3">
      <c r="A15" s="8" t="s">
        <v>160</v>
      </c>
      <c r="B15" s="8"/>
      <c r="C15" s="6" t="s">
        <v>94</v>
      </c>
      <c r="D15" s="6"/>
      <c r="E15" s="8" t="s">
        <v>185</v>
      </c>
      <c r="F15" s="8" t="s">
        <v>198</v>
      </c>
      <c r="G15" s="8"/>
      <c r="H15" s="8" t="s">
        <v>4</v>
      </c>
      <c r="I15" s="8" t="s">
        <v>208</v>
      </c>
      <c r="J15" s="6"/>
      <c r="K15" s="6" t="s">
        <v>216</v>
      </c>
      <c r="L15" s="8"/>
      <c r="M15" s="8"/>
      <c r="N15" s="8"/>
      <c r="O15" s="8"/>
      <c r="P15" s="8"/>
    </row>
    <row r="16" spans="1:16" ht="42" customHeight="1" x14ac:dyDescent="0.3">
      <c r="A16" s="6" t="s">
        <v>145</v>
      </c>
      <c r="B16" s="8"/>
      <c r="C16" s="8"/>
      <c r="D16" s="6"/>
      <c r="E16" s="6" t="s">
        <v>95</v>
      </c>
      <c r="F16" s="8" t="s">
        <v>179</v>
      </c>
      <c r="G16" s="8"/>
      <c r="H16" s="8" t="s">
        <v>9</v>
      </c>
      <c r="I16" s="8" t="s">
        <v>76</v>
      </c>
      <c r="J16" s="6"/>
      <c r="K16" s="6" t="s">
        <v>103</v>
      </c>
      <c r="L16" s="8"/>
      <c r="M16" s="8"/>
      <c r="N16" s="8"/>
      <c r="O16" s="8"/>
      <c r="P16" s="8"/>
    </row>
    <row r="17" spans="1:16" ht="42" customHeight="1" x14ac:dyDescent="0.3">
      <c r="A17" s="6" t="s">
        <v>147</v>
      </c>
      <c r="B17" s="8"/>
      <c r="C17" s="8"/>
      <c r="D17" s="6"/>
      <c r="E17" s="8" t="s">
        <v>134</v>
      </c>
      <c r="F17" s="8" t="s">
        <v>201</v>
      </c>
      <c r="G17" s="8"/>
      <c r="H17" s="8" t="s">
        <v>78</v>
      </c>
      <c r="I17" s="8" t="s">
        <v>209</v>
      </c>
      <c r="J17" s="8"/>
      <c r="K17" s="6" t="s">
        <v>0</v>
      </c>
      <c r="L17" s="8"/>
      <c r="M17" s="8"/>
      <c r="N17" s="8"/>
      <c r="O17" s="8"/>
      <c r="P17" s="8"/>
    </row>
    <row r="18" spans="1:16" ht="42" customHeight="1" x14ac:dyDescent="0.3">
      <c r="A18" s="6" t="s">
        <v>146</v>
      </c>
      <c r="B18" s="8"/>
      <c r="C18" s="8"/>
      <c r="D18" s="6"/>
      <c r="E18" s="6" t="s">
        <v>75</v>
      </c>
      <c r="F18" s="8" t="s">
        <v>202</v>
      </c>
      <c r="G18" s="8"/>
      <c r="H18" s="8" t="s">
        <v>123</v>
      </c>
      <c r="I18" s="8" t="s">
        <v>91</v>
      </c>
      <c r="J18" s="8"/>
      <c r="K18" s="6" t="s">
        <v>86</v>
      </c>
      <c r="L18" s="8"/>
      <c r="M18" s="8"/>
      <c r="N18" s="8"/>
      <c r="O18" s="8"/>
      <c r="P18" s="8"/>
    </row>
    <row r="19" spans="1:16" ht="42" customHeight="1" x14ac:dyDescent="0.3">
      <c r="A19" s="8" t="s">
        <v>159</v>
      </c>
      <c r="B19" s="8"/>
      <c r="C19" s="8"/>
      <c r="D19" s="8"/>
      <c r="E19" s="8" t="s">
        <v>190</v>
      </c>
      <c r="F19" s="8" t="s">
        <v>203</v>
      </c>
      <c r="G19" s="8"/>
      <c r="H19" s="8" t="s">
        <v>3</v>
      </c>
      <c r="I19" s="8"/>
      <c r="J19" s="8"/>
      <c r="K19" s="6" t="s">
        <v>139</v>
      </c>
      <c r="L19" s="8"/>
      <c r="M19" s="8"/>
      <c r="N19" s="8"/>
      <c r="O19" s="8"/>
      <c r="P19" s="8"/>
    </row>
    <row r="20" spans="1:16" ht="42" customHeight="1" x14ac:dyDescent="0.3">
      <c r="A20" s="6" t="s">
        <v>105</v>
      </c>
      <c r="B20" s="8"/>
      <c r="C20" s="8"/>
      <c r="D20" s="8"/>
      <c r="E20" s="8" t="s">
        <v>192</v>
      </c>
      <c r="F20" s="8"/>
      <c r="G20" s="8"/>
      <c r="H20" s="8" t="s">
        <v>126</v>
      </c>
      <c r="I20" s="8"/>
      <c r="J20" s="8"/>
      <c r="K20" s="6" t="s">
        <v>98</v>
      </c>
      <c r="L20" s="8"/>
      <c r="M20" s="8"/>
      <c r="N20" s="8"/>
      <c r="O20" s="8"/>
      <c r="P20" s="8"/>
    </row>
    <row r="21" spans="1:16" ht="42" customHeight="1" x14ac:dyDescent="0.3">
      <c r="A21" s="6" t="s">
        <v>80</v>
      </c>
      <c r="B21" s="8"/>
      <c r="C21" s="8"/>
      <c r="D21" s="8"/>
      <c r="E21" s="8" t="s">
        <v>186</v>
      </c>
      <c r="F21" s="8"/>
      <c r="G21" s="8"/>
      <c r="H21" s="8" t="s">
        <v>133</v>
      </c>
      <c r="I21" s="8"/>
      <c r="J21" s="8"/>
      <c r="K21" s="6" t="s">
        <v>110</v>
      </c>
      <c r="L21" s="8"/>
      <c r="M21" s="8"/>
      <c r="N21" s="8"/>
      <c r="O21" s="8"/>
      <c r="P21" s="8"/>
    </row>
    <row r="22" spans="1:16" ht="42" customHeight="1" x14ac:dyDescent="0.3">
      <c r="A22" s="6" t="s">
        <v>99</v>
      </c>
      <c r="B22" s="8"/>
      <c r="C22" s="8"/>
      <c r="D22" s="8"/>
      <c r="E22" s="8" t="s">
        <v>187</v>
      </c>
      <c r="F22" s="8"/>
      <c r="G22" s="8"/>
      <c r="H22" s="8" t="s">
        <v>2</v>
      </c>
      <c r="I22" s="8"/>
      <c r="J22" s="8"/>
      <c r="K22" s="6" t="s">
        <v>115</v>
      </c>
      <c r="L22" s="8"/>
      <c r="M22" s="8"/>
      <c r="N22" s="8"/>
      <c r="O22" s="8"/>
      <c r="P22" s="8"/>
    </row>
    <row r="23" spans="1:16" ht="42" customHeight="1" x14ac:dyDescent="0.3">
      <c r="A23" s="6" t="s">
        <v>87</v>
      </c>
      <c r="B23" s="8"/>
      <c r="C23" s="8"/>
      <c r="D23" s="8"/>
      <c r="E23" s="8" t="s">
        <v>189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42" customHeight="1" x14ac:dyDescent="0.3">
      <c r="A24" s="6" t="s">
        <v>93</v>
      </c>
      <c r="B24" s="8"/>
      <c r="C24" s="8"/>
      <c r="D24" s="8"/>
      <c r="E24" s="8" t="s">
        <v>188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42" customHeight="1" x14ac:dyDescent="0.3">
      <c r="A25" s="8" t="s">
        <v>155</v>
      </c>
      <c r="B25" s="8"/>
      <c r="C25" s="8"/>
      <c r="D25" s="8"/>
      <c r="E25" s="8" t="s">
        <v>191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42" customHeight="1" x14ac:dyDescent="0.3">
      <c r="A26" s="8" t="s">
        <v>161</v>
      </c>
      <c r="B26" s="8"/>
      <c r="C26" s="8"/>
      <c r="D26" s="8"/>
      <c r="E26" s="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42" customHeight="1" x14ac:dyDescent="0.3">
      <c r="A27" s="8" t="s">
        <v>156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42" customHeight="1" x14ac:dyDescent="0.3">
      <c r="A28" s="6" t="s">
        <v>148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42" customHeight="1" x14ac:dyDescent="0.3">
      <c r="A29" s="8" t="s">
        <v>149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42" customHeight="1" x14ac:dyDescent="0.3">
      <c r="A30" s="8" t="s">
        <v>150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42" customHeight="1" x14ac:dyDescent="0.3">
      <c r="A31" s="8" t="s">
        <v>166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42" customHeight="1" x14ac:dyDescent="0.3">
      <c r="A32" s="6" t="s">
        <v>71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42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42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</sheetData>
  <sortState ref="P2:P10">
    <sortCondition ref="P2"/>
  </sortState>
  <pageMargins left="0.7" right="0.7" top="0.75" bottom="0.75" header="0.3" footer="0.3"/>
  <pageSetup paperSize="122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"/>
  <sheetViews>
    <sheetView zoomScale="85" zoomScaleNormal="85" workbookViewId="0">
      <selection activeCell="BA9" sqref="BA9"/>
    </sheetView>
  </sheetViews>
  <sheetFormatPr baseColWidth="10" defaultRowHeight="13.8" x14ac:dyDescent="0.25"/>
  <cols>
    <col min="1" max="1" width="17.6640625" style="38" customWidth="1"/>
    <col min="2" max="53" width="4.88671875" style="38" customWidth="1"/>
    <col min="54" max="256" width="11.5546875" style="38"/>
    <col min="257" max="257" width="12" style="38" bestFit="1" customWidth="1"/>
    <col min="258" max="309" width="3" style="38" customWidth="1"/>
    <col min="310" max="512" width="11.5546875" style="38"/>
    <col min="513" max="513" width="12" style="38" bestFit="1" customWidth="1"/>
    <col min="514" max="565" width="3" style="38" customWidth="1"/>
    <col min="566" max="768" width="11.5546875" style="38"/>
    <col min="769" max="769" width="12" style="38" bestFit="1" customWidth="1"/>
    <col min="770" max="821" width="3" style="38" customWidth="1"/>
    <col min="822" max="1024" width="11.5546875" style="38"/>
    <col min="1025" max="1025" width="12" style="38" bestFit="1" customWidth="1"/>
    <col min="1026" max="1077" width="3" style="38" customWidth="1"/>
    <col min="1078" max="1280" width="11.5546875" style="38"/>
    <col min="1281" max="1281" width="12" style="38" bestFit="1" customWidth="1"/>
    <col min="1282" max="1333" width="3" style="38" customWidth="1"/>
    <col min="1334" max="1536" width="11.5546875" style="38"/>
    <col min="1537" max="1537" width="12" style="38" bestFit="1" customWidth="1"/>
    <col min="1538" max="1589" width="3" style="38" customWidth="1"/>
    <col min="1590" max="1792" width="11.5546875" style="38"/>
    <col min="1793" max="1793" width="12" style="38" bestFit="1" customWidth="1"/>
    <col min="1794" max="1845" width="3" style="38" customWidth="1"/>
    <col min="1846" max="2048" width="11.5546875" style="38"/>
    <col min="2049" max="2049" width="12" style="38" bestFit="1" customWidth="1"/>
    <col min="2050" max="2101" width="3" style="38" customWidth="1"/>
    <col min="2102" max="2304" width="11.5546875" style="38"/>
    <col min="2305" max="2305" width="12" style="38" bestFit="1" customWidth="1"/>
    <col min="2306" max="2357" width="3" style="38" customWidth="1"/>
    <col min="2358" max="2560" width="11.5546875" style="38"/>
    <col min="2561" max="2561" width="12" style="38" bestFit="1" customWidth="1"/>
    <col min="2562" max="2613" width="3" style="38" customWidth="1"/>
    <col min="2614" max="2816" width="11.5546875" style="38"/>
    <col min="2817" max="2817" width="12" style="38" bestFit="1" customWidth="1"/>
    <col min="2818" max="2869" width="3" style="38" customWidth="1"/>
    <col min="2870" max="3072" width="11.5546875" style="38"/>
    <col min="3073" max="3073" width="12" style="38" bestFit="1" customWidth="1"/>
    <col min="3074" max="3125" width="3" style="38" customWidth="1"/>
    <col min="3126" max="3328" width="11.5546875" style="38"/>
    <col min="3329" max="3329" width="12" style="38" bestFit="1" customWidth="1"/>
    <col min="3330" max="3381" width="3" style="38" customWidth="1"/>
    <col min="3382" max="3584" width="11.5546875" style="38"/>
    <col min="3585" max="3585" width="12" style="38" bestFit="1" customWidth="1"/>
    <col min="3586" max="3637" width="3" style="38" customWidth="1"/>
    <col min="3638" max="3840" width="11.5546875" style="38"/>
    <col min="3841" max="3841" width="12" style="38" bestFit="1" customWidth="1"/>
    <col min="3842" max="3893" width="3" style="38" customWidth="1"/>
    <col min="3894" max="4096" width="11.5546875" style="38"/>
    <col min="4097" max="4097" width="12" style="38" bestFit="1" customWidth="1"/>
    <col min="4098" max="4149" width="3" style="38" customWidth="1"/>
    <col min="4150" max="4352" width="11.5546875" style="38"/>
    <col min="4353" max="4353" width="12" style="38" bestFit="1" customWidth="1"/>
    <col min="4354" max="4405" width="3" style="38" customWidth="1"/>
    <col min="4406" max="4608" width="11.5546875" style="38"/>
    <col min="4609" max="4609" width="12" style="38" bestFit="1" customWidth="1"/>
    <col min="4610" max="4661" width="3" style="38" customWidth="1"/>
    <col min="4662" max="4864" width="11.5546875" style="38"/>
    <col min="4865" max="4865" width="12" style="38" bestFit="1" customWidth="1"/>
    <col min="4866" max="4917" width="3" style="38" customWidth="1"/>
    <col min="4918" max="5120" width="11.5546875" style="38"/>
    <col min="5121" max="5121" width="12" style="38" bestFit="1" customWidth="1"/>
    <col min="5122" max="5173" width="3" style="38" customWidth="1"/>
    <col min="5174" max="5376" width="11.5546875" style="38"/>
    <col min="5377" max="5377" width="12" style="38" bestFit="1" customWidth="1"/>
    <col min="5378" max="5429" width="3" style="38" customWidth="1"/>
    <col min="5430" max="5632" width="11.5546875" style="38"/>
    <col min="5633" max="5633" width="12" style="38" bestFit="1" customWidth="1"/>
    <col min="5634" max="5685" width="3" style="38" customWidth="1"/>
    <col min="5686" max="5888" width="11.5546875" style="38"/>
    <col min="5889" max="5889" width="12" style="38" bestFit="1" customWidth="1"/>
    <col min="5890" max="5941" width="3" style="38" customWidth="1"/>
    <col min="5942" max="6144" width="11.5546875" style="38"/>
    <col min="6145" max="6145" width="12" style="38" bestFit="1" customWidth="1"/>
    <col min="6146" max="6197" width="3" style="38" customWidth="1"/>
    <col min="6198" max="6400" width="11.5546875" style="38"/>
    <col min="6401" max="6401" width="12" style="38" bestFit="1" customWidth="1"/>
    <col min="6402" max="6453" width="3" style="38" customWidth="1"/>
    <col min="6454" max="6656" width="11.5546875" style="38"/>
    <col min="6657" max="6657" width="12" style="38" bestFit="1" customWidth="1"/>
    <col min="6658" max="6709" width="3" style="38" customWidth="1"/>
    <col min="6710" max="6912" width="11.5546875" style="38"/>
    <col min="6913" max="6913" width="12" style="38" bestFit="1" customWidth="1"/>
    <col min="6914" max="6965" width="3" style="38" customWidth="1"/>
    <col min="6966" max="7168" width="11.5546875" style="38"/>
    <col min="7169" max="7169" width="12" style="38" bestFit="1" customWidth="1"/>
    <col min="7170" max="7221" width="3" style="38" customWidth="1"/>
    <col min="7222" max="7424" width="11.5546875" style="38"/>
    <col min="7425" max="7425" width="12" style="38" bestFit="1" customWidth="1"/>
    <col min="7426" max="7477" width="3" style="38" customWidth="1"/>
    <col min="7478" max="7680" width="11.5546875" style="38"/>
    <col min="7681" max="7681" width="12" style="38" bestFit="1" customWidth="1"/>
    <col min="7682" max="7733" width="3" style="38" customWidth="1"/>
    <col min="7734" max="7936" width="11.5546875" style="38"/>
    <col min="7937" max="7937" width="12" style="38" bestFit="1" customWidth="1"/>
    <col min="7938" max="7989" width="3" style="38" customWidth="1"/>
    <col min="7990" max="8192" width="11.5546875" style="38"/>
    <col min="8193" max="8193" width="12" style="38" bestFit="1" customWidth="1"/>
    <col min="8194" max="8245" width="3" style="38" customWidth="1"/>
    <col min="8246" max="8448" width="11.5546875" style="38"/>
    <col min="8449" max="8449" width="12" style="38" bestFit="1" customWidth="1"/>
    <col min="8450" max="8501" width="3" style="38" customWidth="1"/>
    <col min="8502" max="8704" width="11.5546875" style="38"/>
    <col min="8705" max="8705" width="12" style="38" bestFit="1" customWidth="1"/>
    <col min="8706" max="8757" width="3" style="38" customWidth="1"/>
    <col min="8758" max="8960" width="11.5546875" style="38"/>
    <col min="8961" max="8961" width="12" style="38" bestFit="1" customWidth="1"/>
    <col min="8962" max="9013" width="3" style="38" customWidth="1"/>
    <col min="9014" max="9216" width="11.5546875" style="38"/>
    <col min="9217" max="9217" width="12" style="38" bestFit="1" customWidth="1"/>
    <col min="9218" max="9269" width="3" style="38" customWidth="1"/>
    <col min="9270" max="9472" width="11.5546875" style="38"/>
    <col min="9473" max="9473" width="12" style="38" bestFit="1" customWidth="1"/>
    <col min="9474" max="9525" width="3" style="38" customWidth="1"/>
    <col min="9526" max="9728" width="11.5546875" style="38"/>
    <col min="9729" max="9729" width="12" style="38" bestFit="1" customWidth="1"/>
    <col min="9730" max="9781" width="3" style="38" customWidth="1"/>
    <col min="9782" max="9984" width="11.5546875" style="38"/>
    <col min="9985" max="9985" width="12" style="38" bestFit="1" customWidth="1"/>
    <col min="9986" max="10037" width="3" style="38" customWidth="1"/>
    <col min="10038" max="10240" width="11.5546875" style="38"/>
    <col min="10241" max="10241" width="12" style="38" bestFit="1" customWidth="1"/>
    <col min="10242" max="10293" width="3" style="38" customWidth="1"/>
    <col min="10294" max="10496" width="11.5546875" style="38"/>
    <col min="10497" max="10497" width="12" style="38" bestFit="1" customWidth="1"/>
    <col min="10498" max="10549" width="3" style="38" customWidth="1"/>
    <col min="10550" max="10752" width="11.5546875" style="38"/>
    <col min="10753" max="10753" width="12" style="38" bestFit="1" customWidth="1"/>
    <col min="10754" max="10805" width="3" style="38" customWidth="1"/>
    <col min="10806" max="11008" width="11.5546875" style="38"/>
    <col min="11009" max="11009" width="12" style="38" bestFit="1" customWidth="1"/>
    <col min="11010" max="11061" width="3" style="38" customWidth="1"/>
    <col min="11062" max="11264" width="11.5546875" style="38"/>
    <col min="11265" max="11265" width="12" style="38" bestFit="1" customWidth="1"/>
    <col min="11266" max="11317" width="3" style="38" customWidth="1"/>
    <col min="11318" max="11520" width="11.5546875" style="38"/>
    <col min="11521" max="11521" width="12" style="38" bestFit="1" customWidth="1"/>
    <col min="11522" max="11573" width="3" style="38" customWidth="1"/>
    <col min="11574" max="11776" width="11.5546875" style="38"/>
    <col min="11777" max="11777" width="12" style="38" bestFit="1" customWidth="1"/>
    <col min="11778" max="11829" width="3" style="38" customWidth="1"/>
    <col min="11830" max="12032" width="11.5546875" style="38"/>
    <col min="12033" max="12033" width="12" style="38" bestFit="1" customWidth="1"/>
    <col min="12034" max="12085" width="3" style="38" customWidth="1"/>
    <col min="12086" max="12288" width="11.5546875" style="38"/>
    <col min="12289" max="12289" width="12" style="38" bestFit="1" customWidth="1"/>
    <col min="12290" max="12341" width="3" style="38" customWidth="1"/>
    <col min="12342" max="12544" width="11.5546875" style="38"/>
    <col min="12545" max="12545" width="12" style="38" bestFit="1" customWidth="1"/>
    <col min="12546" max="12597" width="3" style="38" customWidth="1"/>
    <col min="12598" max="12800" width="11.5546875" style="38"/>
    <col min="12801" max="12801" width="12" style="38" bestFit="1" customWidth="1"/>
    <col min="12802" max="12853" width="3" style="38" customWidth="1"/>
    <col min="12854" max="13056" width="11.5546875" style="38"/>
    <col min="13057" max="13057" width="12" style="38" bestFit="1" customWidth="1"/>
    <col min="13058" max="13109" width="3" style="38" customWidth="1"/>
    <col min="13110" max="13312" width="11.5546875" style="38"/>
    <col min="13313" max="13313" width="12" style="38" bestFit="1" customWidth="1"/>
    <col min="13314" max="13365" width="3" style="38" customWidth="1"/>
    <col min="13366" max="13568" width="11.5546875" style="38"/>
    <col min="13569" max="13569" width="12" style="38" bestFit="1" customWidth="1"/>
    <col min="13570" max="13621" width="3" style="38" customWidth="1"/>
    <col min="13622" max="13824" width="11.5546875" style="38"/>
    <col min="13825" max="13825" width="12" style="38" bestFit="1" customWidth="1"/>
    <col min="13826" max="13877" width="3" style="38" customWidth="1"/>
    <col min="13878" max="14080" width="11.5546875" style="38"/>
    <col min="14081" max="14081" width="12" style="38" bestFit="1" customWidth="1"/>
    <col min="14082" max="14133" width="3" style="38" customWidth="1"/>
    <col min="14134" max="14336" width="11.5546875" style="38"/>
    <col min="14337" max="14337" width="12" style="38" bestFit="1" customWidth="1"/>
    <col min="14338" max="14389" width="3" style="38" customWidth="1"/>
    <col min="14390" max="14592" width="11.5546875" style="38"/>
    <col min="14593" max="14593" width="12" style="38" bestFit="1" customWidth="1"/>
    <col min="14594" max="14645" width="3" style="38" customWidth="1"/>
    <col min="14646" max="14848" width="11.5546875" style="38"/>
    <col min="14849" max="14849" width="12" style="38" bestFit="1" customWidth="1"/>
    <col min="14850" max="14901" width="3" style="38" customWidth="1"/>
    <col min="14902" max="15104" width="11.5546875" style="38"/>
    <col min="15105" max="15105" width="12" style="38" bestFit="1" customWidth="1"/>
    <col min="15106" max="15157" width="3" style="38" customWidth="1"/>
    <col min="15158" max="15360" width="11.5546875" style="38"/>
    <col min="15361" max="15361" width="12" style="38" bestFit="1" customWidth="1"/>
    <col min="15362" max="15413" width="3" style="38" customWidth="1"/>
    <col min="15414" max="15616" width="11.5546875" style="38"/>
    <col min="15617" max="15617" width="12" style="38" bestFit="1" customWidth="1"/>
    <col min="15618" max="15669" width="3" style="38" customWidth="1"/>
    <col min="15670" max="15872" width="11.5546875" style="38"/>
    <col min="15873" max="15873" width="12" style="38" bestFit="1" customWidth="1"/>
    <col min="15874" max="15925" width="3" style="38" customWidth="1"/>
    <col min="15926" max="16128" width="11.5546875" style="38"/>
    <col min="16129" max="16129" width="12" style="38" bestFit="1" customWidth="1"/>
    <col min="16130" max="16181" width="3" style="38" customWidth="1"/>
    <col min="16182" max="16384" width="11.5546875" style="38"/>
  </cols>
  <sheetData>
    <row r="1" spans="1:53" ht="23.25" customHeight="1" x14ac:dyDescent="0.25">
      <c r="A1" s="35"/>
      <c r="B1" s="36"/>
      <c r="C1" s="104" t="s">
        <v>219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36"/>
      <c r="AW1" s="36"/>
      <c r="AX1" s="36"/>
      <c r="AY1" s="36"/>
      <c r="AZ1" s="36"/>
      <c r="BA1" s="37"/>
    </row>
    <row r="2" spans="1:53" ht="23.25" customHeight="1" x14ac:dyDescent="0.25">
      <c r="A2" s="39"/>
      <c r="B2" s="40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40"/>
      <c r="AW2" s="40"/>
      <c r="AX2" s="40"/>
      <c r="AY2" s="40"/>
      <c r="AZ2" s="40"/>
      <c r="BA2" s="41"/>
    </row>
    <row r="3" spans="1:53" ht="23.25" customHeight="1" x14ac:dyDescent="0.25">
      <c r="A3" s="39"/>
      <c r="B3" s="40"/>
      <c r="C3" s="102" t="str">
        <f>O5</f>
        <v>«À REMPLIR 1»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40"/>
      <c r="AW3" s="40"/>
      <c r="AX3" s="40"/>
      <c r="AY3" s="40"/>
      <c r="AZ3" s="40"/>
      <c r="BA3" s="41"/>
    </row>
    <row r="4" spans="1:53" ht="23.25" customHeight="1" thickBot="1" x14ac:dyDescent="0.3">
      <c r="A4" s="39"/>
      <c r="B4" s="40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40"/>
      <c r="AW4" s="40"/>
      <c r="AX4" s="40"/>
      <c r="AY4" s="40"/>
      <c r="AZ4" s="40"/>
      <c r="BA4" s="41"/>
    </row>
    <row r="5" spans="1:53" ht="14.25" customHeight="1" thickBot="1" x14ac:dyDescent="0.3">
      <c r="A5" s="109" t="s">
        <v>376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46" t="s">
        <v>67</v>
      </c>
      <c r="M5" s="146"/>
      <c r="N5" s="146"/>
      <c r="O5" s="147" t="s">
        <v>313</v>
      </c>
      <c r="P5" s="147"/>
      <c r="Q5" s="147"/>
      <c r="R5" s="147"/>
      <c r="S5" s="147"/>
      <c r="T5" s="147"/>
      <c r="U5" s="147"/>
      <c r="V5" s="147"/>
      <c r="W5" s="147"/>
      <c r="X5" s="157" t="s">
        <v>229</v>
      </c>
      <c r="Y5" s="157"/>
      <c r="Z5" s="157"/>
      <c r="AA5" s="157"/>
      <c r="AB5" s="147" t="s">
        <v>314</v>
      </c>
      <c r="AC5" s="147"/>
      <c r="AD5" s="147"/>
      <c r="AE5" s="147"/>
      <c r="AF5" s="147"/>
      <c r="AG5" s="147"/>
      <c r="AH5" s="147"/>
      <c r="AI5" s="147"/>
      <c r="AJ5" s="147"/>
      <c r="AK5" s="19"/>
      <c r="AL5" s="36"/>
      <c r="AM5" s="36"/>
      <c r="AN5" s="36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3"/>
    </row>
    <row r="6" spans="1:53" ht="20.25" customHeight="1" thickBot="1" x14ac:dyDescent="0.35">
      <c r="A6" s="14" t="s">
        <v>226</v>
      </c>
      <c r="B6" s="115">
        <v>1</v>
      </c>
      <c r="C6" s="115"/>
      <c r="D6" s="115"/>
      <c r="E6" s="115"/>
      <c r="F6" s="115">
        <v>2</v>
      </c>
      <c r="G6" s="115"/>
      <c r="H6" s="115"/>
      <c r="I6" s="115"/>
      <c r="J6" s="115"/>
      <c r="K6" s="115">
        <v>3</v>
      </c>
      <c r="L6" s="115"/>
      <c r="M6" s="115"/>
      <c r="N6" s="115"/>
      <c r="O6" s="115">
        <v>4</v>
      </c>
      <c r="P6" s="115"/>
      <c r="Q6" s="115"/>
      <c r="R6" s="115"/>
      <c r="S6" s="115">
        <v>5</v>
      </c>
      <c r="T6" s="115"/>
      <c r="U6" s="115"/>
      <c r="V6" s="115"/>
      <c r="W6" s="115"/>
      <c r="X6" s="115">
        <v>6</v>
      </c>
      <c r="Y6" s="115"/>
      <c r="Z6" s="115"/>
      <c r="AA6" s="115"/>
      <c r="AB6" s="125">
        <v>7</v>
      </c>
      <c r="AC6" s="125"/>
      <c r="AD6" s="125"/>
      <c r="AE6" s="125"/>
      <c r="AF6" s="115">
        <v>8</v>
      </c>
      <c r="AG6" s="115"/>
      <c r="AH6" s="115"/>
      <c r="AI6" s="115"/>
      <c r="AJ6" s="115"/>
      <c r="AK6" s="115">
        <v>9</v>
      </c>
      <c r="AL6" s="115"/>
      <c r="AM6" s="115"/>
      <c r="AN6" s="115"/>
      <c r="AO6" s="106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8"/>
    </row>
    <row r="7" spans="1:53" s="12" customFormat="1" thickBot="1" x14ac:dyDescent="0.3">
      <c r="A7" s="9" t="s">
        <v>220</v>
      </c>
      <c r="B7" s="17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18">
        <v>20</v>
      </c>
      <c r="V7" s="18">
        <v>21</v>
      </c>
      <c r="W7" s="18">
        <v>22</v>
      </c>
      <c r="X7" s="18">
        <v>23</v>
      </c>
      <c r="Y7" s="18">
        <v>24</v>
      </c>
      <c r="Z7" s="18">
        <v>25</v>
      </c>
      <c r="AA7" s="18">
        <v>26</v>
      </c>
      <c r="AB7" s="18">
        <v>27</v>
      </c>
      <c r="AC7" s="18">
        <v>28</v>
      </c>
      <c r="AD7" s="18">
        <v>29</v>
      </c>
      <c r="AE7" s="18">
        <v>30</v>
      </c>
      <c r="AF7" s="18">
        <v>31</v>
      </c>
      <c r="AG7" s="18">
        <v>32</v>
      </c>
      <c r="AH7" s="18">
        <v>33</v>
      </c>
      <c r="AI7" s="18">
        <v>34</v>
      </c>
      <c r="AJ7" s="18">
        <v>35</v>
      </c>
      <c r="AK7" s="18">
        <v>36</v>
      </c>
      <c r="AL7" s="18">
        <v>37</v>
      </c>
      <c r="AM7" s="18">
        <v>38</v>
      </c>
      <c r="AN7" s="18">
        <v>39</v>
      </c>
      <c r="AO7" s="10">
        <v>40</v>
      </c>
      <c r="AP7" s="10">
        <v>41</v>
      </c>
      <c r="AQ7" s="10">
        <v>42</v>
      </c>
      <c r="AR7" s="10">
        <v>43</v>
      </c>
      <c r="AS7" s="10">
        <v>44</v>
      </c>
      <c r="AT7" s="10">
        <v>45</v>
      </c>
      <c r="AU7" s="10">
        <v>46</v>
      </c>
      <c r="AV7" s="10">
        <v>47</v>
      </c>
      <c r="AW7" s="10">
        <v>48</v>
      </c>
      <c r="AX7" s="10">
        <v>49</v>
      </c>
      <c r="AY7" s="10">
        <v>50</v>
      </c>
      <c r="AZ7" s="10">
        <v>51</v>
      </c>
      <c r="BA7" s="11">
        <v>52</v>
      </c>
    </row>
    <row r="8" spans="1:53" ht="16.5" customHeight="1" thickBot="1" x14ac:dyDescent="0.3">
      <c r="A8" s="13" t="s">
        <v>221</v>
      </c>
      <c r="B8" s="111" t="s">
        <v>53</v>
      </c>
      <c r="C8" s="112"/>
      <c r="D8" s="112"/>
      <c r="E8" s="113"/>
      <c r="F8" s="114" t="s">
        <v>54</v>
      </c>
      <c r="G8" s="114"/>
      <c r="H8" s="114"/>
      <c r="I8" s="114"/>
      <c r="J8" s="114"/>
      <c r="K8" s="114" t="s">
        <v>55</v>
      </c>
      <c r="L8" s="114"/>
      <c r="M8" s="114"/>
      <c r="N8" s="114"/>
      <c r="O8" s="111" t="s">
        <v>56</v>
      </c>
      <c r="P8" s="112"/>
      <c r="Q8" s="112"/>
      <c r="R8" s="113"/>
      <c r="S8" s="114" t="s">
        <v>57</v>
      </c>
      <c r="T8" s="114"/>
      <c r="U8" s="114"/>
      <c r="V8" s="114"/>
      <c r="W8" s="114"/>
      <c r="X8" s="114" t="s">
        <v>58</v>
      </c>
      <c r="Y8" s="114"/>
      <c r="Z8" s="114"/>
      <c r="AA8" s="114"/>
      <c r="AB8" s="131" t="s">
        <v>59</v>
      </c>
      <c r="AC8" s="131"/>
      <c r="AD8" s="131"/>
      <c r="AE8" s="131"/>
      <c r="AF8" s="114" t="s">
        <v>60</v>
      </c>
      <c r="AG8" s="114"/>
      <c r="AH8" s="114"/>
      <c r="AI8" s="114"/>
      <c r="AJ8" s="114"/>
      <c r="AK8" s="111" t="s">
        <v>61</v>
      </c>
      <c r="AL8" s="112"/>
      <c r="AM8" s="112"/>
      <c r="AN8" s="113"/>
      <c r="AO8" s="111" t="s">
        <v>62</v>
      </c>
      <c r="AP8" s="112"/>
      <c r="AQ8" s="112"/>
      <c r="AR8" s="113"/>
      <c r="AS8" s="111" t="s">
        <v>63</v>
      </c>
      <c r="AT8" s="112"/>
      <c r="AU8" s="112"/>
      <c r="AV8" s="113"/>
      <c r="AW8" s="111" t="s">
        <v>64</v>
      </c>
      <c r="AX8" s="112"/>
      <c r="AY8" s="112"/>
      <c r="AZ8" s="112"/>
      <c r="BA8" s="113"/>
    </row>
    <row r="9" spans="1:53" ht="22.5" customHeight="1" thickBot="1" x14ac:dyDescent="0.3">
      <c r="A9" s="14" t="s">
        <v>222</v>
      </c>
      <c r="B9" s="44">
        <v>1</v>
      </c>
      <c r="C9" s="44">
        <v>8</v>
      </c>
      <c r="D9" s="44">
        <v>15</v>
      </c>
      <c r="E9" s="44">
        <v>22</v>
      </c>
      <c r="F9" s="44">
        <v>29</v>
      </c>
      <c r="G9" s="44">
        <v>5</v>
      </c>
      <c r="H9" s="44">
        <v>12</v>
      </c>
      <c r="I9" s="44">
        <v>19</v>
      </c>
      <c r="J9" s="44">
        <v>26</v>
      </c>
      <c r="K9" s="44">
        <v>3</v>
      </c>
      <c r="L9" s="44">
        <v>10</v>
      </c>
      <c r="M9" s="44">
        <v>17</v>
      </c>
      <c r="N9" s="44">
        <v>24</v>
      </c>
      <c r="O9" s="44">
        <v>31</v>
      </c>
      <c r="P9" s="44">
        <v>7</v>
      </c>
      <c r="Q9" s="44">
        <v>14</v>
      </c>
      <c r="R9" s="44">
        <v>21</v>
      </c>
      <c r="S9" s="44">
        <v>28</v>
      </c>
      <c r="T9" s="44">
        <v>5</v>
      </c>
      <c r="U9" s="44">
        <v>12</v>
      </c>
      <c r="V9" s="44">
        <v>19</v>
      </c>
      <c r="W9" s="44">
        <v>26</v>
      </c>
      <c r="X9" s="44">
        <v>2</v>
      </c>
      <c r="Y9" s="44">
        <v>9</v>
      </c>
      <c r="Z9" s="44">
        <v>16</v>
      </c>
      <c r="AA9" s="44">
        <v>23</v>
      </c>
      <c r="AB9" s="44">
        <v>30</v>
      </c>
      <c r="AC9" s="44">
        <v>6</v>
      </c>
      <c r="AD9" s="44">
        <v>13</v>
      </c>
      <c r="AE9" s="44">
        <v>20</v>
      </c>
      <c r="AF9" s="44">
        <v>27</v>
      </c>
      <c r="AG9" s="44">
        <v>6</v>
      </c>
      <c r="AH9" s="44">
        <v>13</v>
      </c>
      <c r="AI9" s="44">
        <v>20</v>
      </c>
      <c r="AJ9" s="44">
        <v>27</v>
      </c>
      <c r="AK9" s="44">
        <v>3</v>
      </c>
      <c r="AL9" s="44">
        <v>10</v>
      </c>
      <c r="AM9" s="44">
        <v>17</v>
      </c>
      <c r="AN9" s="44">
        <v>24</v>
      </c>
      <c r="AO9" s="44">
        <v>1</v>
      </c>
      <c r="AP9" s="44">
        <v>8</v>
      </c>
      <c r="AQ9" s="44">
        <v>15</v>
      </c>
      <c r="AR9" s="44">
        <v>22</v>
      </c>
      <c r="AS9" s="44">
        <v>29</v>
      </c>
      <c r="AT9" s="44">
        <v>5</v>
      </c>
      <c r="AU9" s="44">
        <v>12</v>
      </c>
      <c r="AV9" s="44">
        <v>19</v>
      </c>
      <c r="AW9" s="44">
        <v>26</v>
      </c>
      <c r="AX9" s="44">
        <v>3</v>
      </c>
      <c r="AY9" s="44">
        <v>10</v>
      </c>
      <c r="AZ9" s="44">
        <v>17</v>
      </c>
      <c r="BA9" s="44">
        <v>24</v>
      </c>
    </row>
    <row r="10" spans="1:53" ht="21.6" customHeight="1" thickBot="1" x14ac:dyDescent="0.3">
      <c r="A10" s="27" t="s">
        <v>48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148" t="s">
        <v>225</v>
      </c>
      <c r="W10" s="149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</row>
    <row r="11" spans="1:53" ht="21.6" customHeight="1" thickBot="1" x14ac:dyDescent="0.3">
      <c r="A11" s="28" t="s">
        <v>257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0"/>
      <c r="W11" s="151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25"/>
      <c r="AJ11" s="25"/>
      <c r="AK11" s="25"/>
      <c r="AL11" s="25"/>
      <c r="AM11" s="2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</row>
    <row r="12" spans="1:53" ht="21.6" customHeight="1" thickBot="1" x14ac:dyDescent="0.3">
      <c r="A12" s="29" t="s">
        <v>65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50"/>
      <c r="W12" s="15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ht="21.6" customHeight="1" thickBot="1" x14ac:dyDescent="0.3">
      <c r="A13" s="29" t="s">
        <v>259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50"/>
      <c r="W13" s="151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ht="31.2" thickBot="1" x14ac:dyDescent="0.3">
      <c r="A14" s="29" t="s">
        <v>260</v>
      </c>
      <c r="B14" s="44"/>
      <c r="C14" s="46"/>
      <c r="D14" s="46"/>
      <c r="E14" s="22"/>
      <c r="F14" s="45"/>
      <c r="G14" s="45"/>
      <c r="H14" s="45"/>
      <c r="I14" s="45"/>
      <c r="J14" s="23"/>
      <c r="K14" s="45"/>
      <c r="L14" s="45"/>
      <c r="M14" s="45"/>
      <c r="N14" s="45"/>
      <c r="O14" s="24"/>
      <c r="P14" s="45"/>
      <c r="Q14" s="45"/>
      <c r="R14" s="45"/>
      <c r="S14" s="45"/>
      <c r="T14" s="45"/>
      <c r="U14" s="23"/>
      <c r="V14" s="150"/>
      <c r="W14" s="151"/>
      <c r="X14" s="23"/>
      <c r="Y14" s="45"/>
      <c r="Z14" s="45"/>
      <c r="AA14" s="45"/>
      <c r="AB14" s="45"/>
      <c r="AC14" s="45"/>
      <c r="AD14" s="45"/>
      <c r="AE14" s="45"/>
      <c r="AF14" s="45"/>
      <c r="AG14" s="23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</row>
    <row r="15" spans="1:53" ht="21.6" customHeight="1" thickBot="1" x14ac:dyDescent="0.3">
      <c r="A15" s="29" t="s">
        <v>295</v>
      </c>
      <c r="B15" s="44"/>
      <c r="C15" s="44"/>
      <c r="D15" s="44"/>
      <c r="E15" s="22"/>
      <c r="F15" s="45"/>
      <c r="G15" s="45"/>
      <c r="H15" s="45"/>
      <c r="I15" s="45"/>
      <c r="J15" s="23"/>
      <c r="K15" s="45"/>
      <c r="L15" s="45"/>
      <c r="M15" s="45"/>
      <c r="N15" s="45"/>
      <c r="O15" s="24"/>
      <c r="P15" s="45"/>
      <c r="Q15" s="45"/>
      <c r="R15" s="45"/>
      <c r="S15" s="45"/>
      <c r="T15" s="45"/>
      <c r="U15" s="23"/>
      <c r="V15" s="150"/>
      <c r="W15" s="151"/>
      <c r="X15" s="23"/>
      <c r="Y15" s="45"/>
      <c r="Z15" s="45"/>
      <c r="AA15" s="45"/>
      <c r="AB15" s="45"/>
      <c r="AC15" s="45"/>
      <c r="AD15" s="45"/>
      <c r="AE15" s="45"/>
      <c r="AF15" s="45"/>
      <c r="AG15" s="23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</row>
    <row r="16" spans="1:53" ht="21.6" customHeight="1" thickBot="1" x14ac:dyDescent="0.3">
      <c r="A16" s="29" t="s">
        <v>294</v>
      </c>
      <c r="B16" s="44"/>
      <c r="C16" s="44"/>
      <c r="D16" s="44"/>
      <c r="E16" s="22"/>
      <c r="F16" s="45"/>
      <c r="G16" s="45"/>
      <c r="H16" s="45"/>
      <c r="I16" s="45"/>
      <c r="J16" s="23"/>
      <c r="K16" s="45"/>
      <c r="L16" s="45"/>
      <c r="M16" s="45"/>
      <c r="N16" s="45"/>
      <c r="O16" s="24"/>
      <c r="P16" s="45"/>
      <c r="Q16" s="45"/>
      <c r="R16" s="45"/>
      <c r="S16" s="45"/>
      <c r="T16" s="45"/>
      <c r="U16" s="23"/>
      <c r="V16" s="150"/>
      <c r="W16" s="151"/>
      <c r="X16" s="23"/>
      <c r="Y16" s="45"/>
      <c r="Z16" s="45"/>
      <c r="AA16" s="45"/>
      <c r="AB16" s="45"/>
      <c r="AC16" s="45"/>
      <c r="AD16" s="45"/>
      <c r="AE16" s="45"/>
      <c r="AF16" s="45"/>
      <c r="AG16" s="23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spans="1:55" ht="21.6" customHeight="1" thickBot="1" x14ac:dyDescent="0.3">
      <c r="A17" s="29" t="s">
        <v>224</v>
      </c>
      <c r="B17" s="44"/>
      <c r="C17" s="44"/>
      <c r="D17" s="44"/>
      <c r="E17" s="44"/>
      <c r="F17" s="44"/>
      <c r="G17" s="44"/>
      <c r="H17" s="45"/>
      <c r="I17" s="45"/>
      <c r="J17" s="44"/>
      <c r="K17" s="45"/>
      <c r="L17" s="45"/>
      <c r="M17" s="45"/>
      <c r="N17" s="45"/>
      <c r="O17" s="45"/>
      <c r="P17" s="44"/>
      <c r="Q17" s="45"/>
      <c r="R17" s="45"/>
      <c r="S17" s="45"/>
      <c r="T17" s="45"/>
      <c r="U17" s="45"/>
      <c r="V17" s="150"/>
      <c r="W17" s="151"/>
      <c r="X17" s="44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</row>
    <row r="18" spans="1:55" ht="21.6" customHeight="1" thickBot="1" x14ac:dyDescent="0.3">
      <c r="A18" s="29" t="s">
        <v>258</v>
      </c>
      <c r="B18" s="44"/>
      <c r="C18" s="44"/>
      <c r="D18" s="44"/>
      <c r="E18" s="44"/>
      <c r="F18" s="44"/>
      <c r="G18" s="44"/>
      <c r="H18" s="45"/>
      <c r="I18" s="45"/>
      <c r="J18" s="44"/>
      <c r="K18" s="44"/>
      <c r="L18" s="44"/>
      <c r="M18" s="26"/>
      <c r="N18" s="47"/>
      <c r="O18" s="44"/>
      <c r="P18" s="44"/>
      <c r="Q18" s="44"/>
      <c r="R18" s="44"/>
      <c r="S18" s="44"/>
      <c r="T18" s="46"/>
      <c r="U18" s="46"/>
      <c r="V18" s="150"/>
      <c r="W18" s="151"/>
      <c r="X18" s="46"/>
      <c r="Y18" s="46"/>
      <c r="Z18" s="45"/>
      <c r="AA18" s="45"/>
      <c r="AB18" s="45"/>
      <c r="AC18" s="45"/>
      <c r="AD18" s="45"/>
      <c r="AE18" s="26"/>
      <c r="AF18" s="47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6"/>
      <c r="AR18" s="46"/>
      <c r="AS18" s="45"/>
      <c r="AT18" s="45"/>
      <c r="AU18" s="45"/>
      <c r="AV18" s="45"/>
      <c r="AW18" s="45"/>
      <c r="AX18" s="45"/>
      <c r="AY18" s="45"/>
      <c r="AZ18" s="45"/>
      <c r="BA18" s="45"/>
    </row>
    <row r="19" spans="1:55" ht="21.6" customHeight="1" thickBot="1" x14ac:dyDescent="0.3">
      <c r="A19" s="30" t="s">
        <v>223</v>
      </c>
      <c r="B19" s="48"/>
      <c r="C19" s="48"/>
      <c r="D19" s="48"/>
      <c r="E19" s="48"/>
      <c r="F19" s="48"/>
      <c r="G19" s="31"/>
      <c r="H19" s="32"/>
      <c r="I19" s="48"/>
      <c r="J19" s="48"/>
      <c r="K19" s="48"/>
      <c r="L19" s="48"/>
      <c r="M19" s="48"/>
      <c r="N19" s="32"/>
      <c r="O19" s="48"/>
      <c r="P19" s="48"/>
      <c r="Q19" s="33"/>
      <c r="R19" s="33"/>
      <c r="S19" s="33"/>
      <c r="T19" s="32"/>
      <c r="U19" s="33"/>
      <c r="V19" s="152"/>
      <c r="W19" s="153"/>
      <c r="X19" s="34"/>
      <c r="Y19" s="33"/>
      <c r="Z19" s="32"/>
      <c r="AA19" s="33"/>
      <c r="AB19" s="33"/>
      <c r="AC19" s="33"/>
      <c r="AD19" s="33"/>
      <c r="AE19" s="33"/>
      <c r="AF19" s="33"/>
      <c r="AG19" s="32"/>
      <c r="AH19" s="33"/>
      <c r="AI19" s="33"/>
      <c r="AJ19" s="33"/>
      <c r="AK19" s="33"/>
      <c r="AL19" s="48"/>
      <c r="AM19" s="48"/>
      <c r="AN19" s="33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</row>
    <row r="20" spans="1:55" ht="23.4" customHeight="1" thickBot="1" x14ac:dyDescent="0.3">
      <c r="A20" s="67" t="s">
        <v>227</v>
      </c>
      <c r="B20" s="126" t="s">
        <v>48</v>
      </c>
      <c r="C20" s="126"/>
      <c r="D20" s="126"/>
      <c r="E20" s="126"/>
      <c r="F20" s="126"/>
      <c r="G20" s="127" t="s">
        <v>49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9"/>
      <c r="AH20" s="122" t="s">
        <v>144</v>
      </c>
      <c r="AI20" s="123"/>
      <c r="AJ20" s="123"/>
      <c r="AK20" s="123"/>
      <c r="AL20" s="123"/>
      <c r="AM20" s="130"/>
      <c r="AN20" s="127" t="s">
        <v>50</v>
      </c>
      <c r="AO20" s="128"/>
      <c r="AP20" s="128"/>
      <c r="AQ20" s="128"/>
      <c r="AR20" s="129"/>
      <c r="AS20" s="68" t="s">
        <v>51</v>
      </c>
      <c r="AT20" s="68"/>
      <c r="AU20" s="68"/>
      <c r="AV20" s="122" t="s">
        <v>52</v>
      </c>
      <c r="AW20" s="123"/>
      <c r="AX20" s="123"/>
      <c r="AY20" s="123"/>
      <c r="AZ20" s="123"/>
      <c r="BA20" s="124"/>
    </row>
    <row r="21" spans="1:55" ht="33" customHeight="1" x14ac:dyDescent="0.4">
      <c r="A21" s="69" t="s">
        <v>250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9">
        <v>0</v>
      </c>
      <c r="W21" s="139"/>
      <c r="X21" s="137"/>
      <c r="Y21" s="137"/>
      <c r="Z21" s="137"/>
      <c r="AA21" s="137"/>
      <c r="AB21" s="135"/>
      <c r="AC21" s="135"/>
      <c r="AD21" s="135"/>
      <c r="AE21" s="135"/>
      <c r="AF21" s="159"/>
      <c r="AG21" s="159"/>
      <c r="AH21" s="159"/>
      <c r="AI21" s="159"/>
      <c r="AJ21" s="159"/>
      <c r="AK21" s="135"/>
      <c r="AL21" s="135"/>
      <c r="AM21" s="135"/>
      <c r="AN21" s="135"/>
      <c r="AO21" s="158">
        <f>(B21+F21+K21+O21+S21+V21+X21+AB21+AF21+AK21)/9</f>
        <v>0</v>
      </c>
      <c r="AP21" s="158"/>
      <c r="AQ21" s="158"/>
      <c r="AR21" s="158"/>
      <c r="AS21" s="154" t="s">
        <v>253</v>
      </c>
      <c r="AT21" s="154"/>
      <c r="AU21" s="154"/>
      <c r="AV21" s="154"/>
      <c r="AW21" s="140" t="e">
        <f>VLOOKUP($AB$5,'MD (2)'!$A$3:$D$18,2,FALSE)</f>
        <v>#N/A</v>
      </c>
      <c r="AX21" s="140"/>
      <c r="AY21" s="140"/>
      <c r="AZ21" s="140"/>
      <c r="BA21" s="141"/>
      <c r="BC21" s="49"/>
    </row>
    <row r="22" spans="1:55" ht="33" customHeight="1" x14ac:dyDescent="0.4">
      <c r="A22" s="70" t="s">
        <v>251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1">
        <v>0</v>
      </c>
      <c r="W22" s="121"/>
      <c r="X22" s="120"/>
      <c r="Y22" s="120"/>
      <c r="Z22" s="120"/>
      <c r="AA22" s="120"/>
      <c r="AB22" s="118"/>
      <c r="AC22" s="118"/>
      <c r="AD22" s="118"/>
      <c r="AE22" s="118"/>
      <c r="AF22" s="160"/>
      <c r="AG22" s="160"/>
      <c r="AH22" s="160"/>
      <c r="AI22" s="160"/>
      <c r="AJ22" s="160"/>
      <c r="AK22" s="118"/>
      <c r="AL22" s="118"/>
      <c r="AM22" s="118"/>
      <c r="AN22" s="118"/>
      <c r="AO22" s="119">
        <f t="shared" ref="AO22:AO23" si="0">(B22+F22+K22+O22+S22+V22+X22+AB22+AF22+AK22)/9</f>
        <v>0</v>
      </c>
      <c r="AP22" s="119"/>
      <c r="AQ22" s="119"/>
      <c r="AR22" s="119"/>
      <c r="AS22" s="155" t="s">
        <v>254</v>
      </c>
      <c r="AT22" s="155"/>
      <c r="AU22" s="155"/>
      <c r="AV22" s="155"/>
      <c r="AW22" s="142" t="e">
        <f>VLOOKUP($AB$5,'MD (2)'!$A$3:$D$18,3,FALSE)</f>
        <v>#N/A</v>
      </c>
      <c r="AX22" s="142"/>
      <c r="AY22" s="142"/>
      <c r="AZ22" s="142"/>
      <c r="BA22" s="143"/>
      <c r="BC22" s="49"/>
    </row>
    <row r="23" spans="1:55" ht="33" customHeight="1" thickBot="1" x14ac:dyDescent="0.45">
      <c r="A23" s="71" t="s">
        <v>252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38">
        <v>0</v>
      </c>
      <c r="W23" s="138"/>
      <c r="X23" s="117"/>
      <c r="Y23" s="117"/>
      <c r="Z23" s="117"/>
      <c r="AA23" s="117"/>
      <c r="AB23" s="136"/>
      <c r="AC23" s="136"/>
      <c r="AD23" s="136"/>
      <c r="AE23" s="136"/>
      <c r="AF23" s="161"/>
      <c r="AG23" s="161"/>
      <c r="AH23" s="161"/>
      <c r="AI23" s="161"/>
      <c r="AJ23" s="161"/>
      <c r="AK23" s="136"/>
      <c r="AL23" s="136"/>
      <c r="AM23" s="136"/>
      <c r="AN23" s="136"/>
      <c r="AO23" s="116">
        <f t="shared" si="0"/>
        <v>0</v>
      </c>
      <c r="AP23" s="116"/>
      <c r="AQ23" s="116"/>
      <c r="AR23" s="116"/>
      <c r="AS23" s="156" t="s">
        <v>255</v>
      </c>
      <c r="AT23" s="156"/>
      <c r="AU23" s="156"/>
      <c r="AV23" s="156"/>
      <c r="AW23" s="144" t="e">
        <f>VLOOKUP($AB$5,'MD (2)'!$A$3:$D$18,4,FALSE)</f>
        <v>#N/A</v>
      </c>
      <c r="AX23" s="144"/>
      <c r="AY23" s="144"/>
      <c r="AZ23" s="144"/>
      <c r="BA23" s="145"/>
      <c r="BC23" s="49"/>
    </row>
  </sheetData>
  <mergeCells count="74">
    <mergeCell ref="AW21:BA21"/>
    <mergeCell ref="AW22:BA22"/>
    <mergeCell ref="AW23:BA23"/>
    <mergeCell ref="L5:N5"/>
    <mergeCell ref="O5:W5"/>
    <mergeCell ref="V10:W19"/>
    <mergeCell ref="AS21:AV21"/>
    <mergeCell ref="AS22:AV22"/>
    <mergeCell ref="AS23:AV23"/>
    <mergeCell ref="X5:AA5"/>
    <mergeCell ref="AB5:AJ5"/>
    <mergeCell ref="AO21:AR21"/>
    <mergeCell ref="AB23:AE23"/>
    <mergeCell ref="AF21:AJ21"/>
    <mergeCell ref="AF22:AJ22"/>
    <mergeCell ref="AF23:AJ23"/>
    <mergeCell ref="AK21:AN21"/>
    <mergeCell ref="AK22:AN22"/>
    <mergeCell ref="AK23:AN23"/>
    <mergeCell ref="K23:N23"/>
    <mergeCell ref="O21:R21"/>
    <mergeCell ref="O22:R22"/>
    <mergeCell ref="O23:R23"/>
    <mergeCell ref="X21:AA21"/>
    <mergeCell ref="X22:AA22"/>
    <mergeCell ref="X23:AA23"/>
    <mergeCell ref="V23:W23"/>
    <mergeCell ref="K22:N22"/>
    <mergeCell ref="S21:U21"/>
    <mergeCell ref="AB21:AE21"/>
    <mergeCell ref="V21:W21"/>
    <mergeCell ref="K21:N21"/>
    <mergeCell ref="B21:E21"/>
    <mergeCell ref="B22:E22"/>
    <mergeCell ref="B23:E23"/>
    <mergeCell ref="F21:J21"/>
    <mergeCell ref="F22:J22"/>
    <mergeCell ref="F23:J23"/>
    <mergeCell ref="B20:F20"/>
    <mergeCell ref="G20:AG20"/>
    <mergeCell ref="AH20:AM20"/>
    <mergeCell ref="AN20:AR20"/>
    <mergeCell ref="AB8:AE8"/>
    <mergeCell ref="AV20:BA20"/>
    <mergeCell ref="B6:E6"/>
    <mergeCell ref="F6:J6"/>
    <mergeCell ref="K6:N6"/>
    <mergeCell ref="O6:R6"/>
    <mergeCell ref="S6:W6"/>
    <mergeCell ref="X6:AA6"/>
    <mergeCell ref="AB6:AE6"/>
    <mergeCell ref="AF6:AJ6"/>
    <mergeCell ref="AF8:AJ8"/>
    <mergeCell ref="AK8:AN8"/>
    <mergeCell ref="AO8:AR8"/>
    <mergeCell ref="AS8:AV8"/>
    <mergeCell ref="AW8:BA8"/>
    <mergeCell ref="S8:W8"/>
    <mergeCell ref="X8:AA8"/>
    <mergeCell ref="AO23:AR23"/>
    <mergeCell ref="S23:U23"/>
    <mergeCell ref="AB22:AE22"/>
    <mergeCell ref="AO22:AR22"/>
    <mergeCell ref="S22:U22"/>
    <mergeCell ref="V22:W22"/>
    <mergeCell ref="C3:AU4"/>
    <mergeCell ref="C1:AU2"/>
    <mergeCell ref="AO6:BA6"/>
    <mergeCell ref="A5:K5"/>
    <mergeCell ref="B8:E8"/>
    <mergeCell ref="F8:J8"/>
    <mergeCell ref="K8:N8"/>
    <mergeCell ref="O8:R8"/>
    <mergeCell ref="AK6:AN6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'MD (2)'!$A$2:$A$19</xm:f>
          </x14:formula1>
          <xm:sqref>AB5:AJ5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8"/>
  <sheetViews>
    <sheetView zoomScale="85" zoomScaleNormal="85" workbookViewId="0">
      <selection activeCell="I5" sqref="I5:J5"/>
    </sheetView>
  </sheetViews>
  <sheetFormatPr baseColWidth="10" defaultRowHeight="13.8" x14ac:dyDescent="0.25"/>
  <cols>
    <col min="1" max="84" width="6.6640625" style="38" customWidth="1"/>
    <col min="85" max="16384" width="11.5546875" style="38"/>
  </cols>
  <sheetData>
    <row r="1" spans="1:49" ht="37.200000000000003" customHeight="1" thickBot="1" x14ac:dyDescent="0.3">
      <c r="A1" s="180" t="s">
        <v>302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1" t="s">
        <v>315</v>
      </c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</row>
    <row r="2" spans="1:49" ht="15.6" x14ac:dyDescent="0.3">
      <c r="A2" s="182" t="s">
        <v>261</v>
      </c>
      <c r="B2" s="183"/>
      <c r="C2" s="183"/>
      <c r="D2" s="183"/>
      <c r="E2" s="184"/>
      <c r="F2" s="191" t="s">
        <v>308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3"/>
      <c r="T2" s="171" t="s">
        <v>303</v>
      </c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</row>
    <row r="3" spans="1:49" x14ac:dyDescent="0.25">
      <c r="A3" s="185" t="str">
        <f>PlanifAnnuelle!O5</f>
        <v>«À REMPLIR 1»</v>
      </c>
      <c r="B3" s="186"/>
      <c r="C3" s="186"/>
      <c r="D3" s="186"/>
      <c r="E3" s="187"/>
      <c r="F3" s="177"/>
      <c r="G3" s="174"/>
      <c r="H3" s="174"/>
      <c r="I3" s="196" t="s">
        <v>274</v>
      </c>
      <c r="J3" s="196"/>
      <c r="K3" s="196" t="s">
        <v>275</v>
      </c>
      <c r="L3" s="196"/>
      <c r="M3" s="196" t="s">
        <v>276</v>
      </c>
      <c r="N3" s="196"/>
      <c r="O3" s="196" t="s">
        <v>277</v>
      </c>
      <c r="P3" s="196"/>
      <c r="Q3" s="196" t="s">
        <v>278</v>
      </c>
      <c r="R3" s="197"/>
      <c r="T3" s="175" t="s">
        <v>47</v>
      </c>
      <c r="U3" s="173"/>
      <c r="V3" s="173"/>
      <c r="W3" s="173"/>
      <c r="X3" s="165" t="s">
        <v>375</v>
      </c>
      <c r="Y3" s="166"/>
      <c r="Z3" s="167"/>
      <c r="AA3" s="173" t="s">
        <v>306</v>
      </c>
      <c r="AB3" s="173"/>
      <c r="AC3" s="173"/>
      <c r="AD3" s="173"/>
      <c r="AE3" s="168" t="s">
        <v>374</v>
      </c>
      <c r="AF3" s="169"/>
      <c r="AG3" s="170"/>
      <c r="AH3" s="173" t="s">
        <v>307</v>
      </c>
      <c r="AI3" s="173"/>
      <c r="AJ3" s="173"/>
      <c r="AK3" s="173"/>
      <c r="AL3" s="168" t="s">
        <v>373</v>
      </c>
      <c r="AM3" s="169"/>
      <c r="AN3" s="170"/>
      <c r="AO3" s="57"/>
    </row>
    <row r="4" spans="1:49" x14ac:dyDescent="0.25">
      <c r="A4" s="185"/>
      <c r="B4" s="186"/>
      <c r="C4" s="186"/>
      <c r="D4" s="186"/>
      <c r="E4" s="187"/>
      <c r="F4" s="177"/>
      <c r="G4" s="174"/>
      <c r="H4" s="174"/>
      <c r="I4" s="55" t="s">
        <v>273</v>
      </c>
      <c r="J4" s="55" t="s">
        <v>272</v>
      </c>
      <c r="K4" s="55" t="s">
        <v>273</v>
      </c>
      <c r="L4" s="55" t="s">
        <v>272</v>
      </c>
      <c r="M4" s="55" t="s">
        <v>273</v>
      </c>
      <c r="N4" s="55" t="s">
        <v>272</v>
      </c>
      <c r="O4" s="55" t="s">
        <v>273</v>
      </c>
      <c r="P4" s="55" t="s">
        <v>272</v>
      </c>
      <c r="Q4" s="55" t="s">
        <v>273</v>
      </c>
      <c r="R4" s="56" t="s">
        <v>272</v>
      </c>
      <c r="T4" s="174"/>
      <c r="U4" s="174"/>
      <c r="V4" s="174"/>
      <c r="W4" s="174"/>
      <c r="X4" s="55" t="s">
        <v>304</v>
      </c>
      <c r="Y4" s="55" t="s">
        <v>305</v>
      </c>
      <c r="Z4" s="55" t="s">
        <v>312</v>
      </c>
      <c r="AA4" s="174"/>
      <c r="AB4" s="174"/>
      <c r="AC4" s="174"/>
      <c r="AD4" s="174"/>
      <c r="AE4" s="55" t="s">
        <v>304</v>
      </c>
      <c r="AF4" s="55" t="s">
        <v>305</v>
      </c>
      <c r="AG4" s="55" t="s">
        <v>312</v>
      </c>
      <c r="AH4" s="174"/>
      <c r="AI4" s="174"/>
      <c r="AJ4" s="174"/>
      <c r="AK4" s="174"/>
      <c r="AL4" s="55" t="s">
        <v>304</v>
      </c>
      <c r="AM4" s="55" t="s">
        <v>305</v>
      </c>
      <c r="AN4" s="55" t="s">
        <v>312</v>
      </c>
    </row>
    <row r="5" spans="1:49" ht="13.8" customHeight="1" x14ac:dyDescent="0.25">
      <c r="A5" s="185" t="str">
        <f>PlanifAnnuelle!AB5</f>
        <v>«À REMPLIR 2»</v>
      </c>
      <c r="B5" s="186"/>
      <c r="C5" s="186"/>
      <c r="D5" s="186"/>
      <c r="E5" s="187"/>
      <c r="F5" s="198" t="s">
        <v>267</v>
      </c>
      <c r="G5" s="199"/>
      <c r="H5" s="199"/>
      <c r="I5" s="64"/>
      <c r="J5" s="64"/>
      <c r="K5" s="64"/>
      <c r="L5" s="64"/>
      <c r="M5" s="64"/>
      <c r="N5" s="64"/>
      <c r="O5" s="64"/>
      <c r="P5" s="64"/>
      <c r="Q5" s="55">
        <f>I5+K5+M5+O5</f>
        <v>0</v>
      </c>
      <c r="R5" s="56">
        <f>J5+L5+N5+P5</f>
        <v>0</v>
      </c>
      <c r="T5" s="174" t="s">
        <v>11</v>
      </c>
      <c r="U5" s="174"/>
      <c r="V5" s="174"/>
      <c r="W5" s="174"/>
      <c r="X5" s="66"/>
      <c r="Y5" s="55" t="e">
        <f>($R$5*$X$3)*X5</f>
        <v>#VALUE!</v>
      </c>
      <c r="Z5" s="55">
        <f>SUM(G12:G35)</f>
        <v>0</v>
      </c>
      <c r="AA5" s="174" t="s">
        <v>263</v>
      </c>
      <c r="AB5" s="174"/>
      <c r="AC5" s="174"/>
      <c r="AD5" s="174"/>
      <c r="AE5" s="66"/>
      <c r="AF5" s="100" t="e">
        <f>($R$5*AE$3)*AE5</f>
        <v>#VALUE!</v>
      </c>
      <c r="AG5" s="55">
        <f>SUM(S12:S35)</f>
        <v>0</v>
      </c>
      <c r="AH5" s="174" t="s">
        <v>265</v>
      </c>
      <c r="AI5" s="174"/>
      <c r="AJ5" s="174"/>
      <c r="AK5" s="174"/>
      <c r="AL5" s="66"/>
      <c r="AM5" s="100" t="e">
        <f>($R$5*AL$3)*AL5</f>
        <v>#VALUE!</v>
      </c>
      <c r="AN5" s="55">
        <f>SUM(AE12:AE35)</f>
        <v>0</v>
      </c>
    </row>
    <row r="6" spans="1:49" ht="14.4" thickBot="1" x14ac:dyDescent="0.3">
      <c r="A6" s="188"/>
      <c r="B6" s="189"/>
      <c r="C6" s="189"/>
      <c r="D6" s="189"/>
      <c r="E6" s="190"/>
      <c r="F6" s="198" t="s">
        <v>268</v>
      </c>
      <c r="G6" s="199"/>
      <c r="H6" s="199"/>
      <c r="I6" s="64"/>
      <c r="J6" s="64"/>
      <c r="K6" s="64"/>
      <c r="L6" s="64"/>
      <c r="M6" s="64"/>
      <c r="N6" s="64"/>
      <c r="O6" s="64"/>
      <c r="P6" s="64"/>
      <c r="Q6" s="55">
        <f t="shared" ref="Q6:Q8" si="0">I6+K6+M6+O6</f>
        <v>0</v>
      </c>
      <c r="R6" s="56">
        <f t="shared" ref="R6:R8" si="1">J6+L6+N6+P6</f>
        <v>0</v>
      </c>
      <c r="T6" s="176" t="s">
        <v>262</v>
      </c>
      <c r="U6" s="176"/>
      <c r="V6" s="176"/>
      <c r="W6" s="176"/>
      <c r="X6" s="66"/>
      <c r="Y6" s="100" t="e">
        <f>($R$5*$X$3)*X6</f>
        <v>#VALUE!</v>
      </c>
      <c r="Z6" s="55">
        <f>SUM(M12:M35)</f>
        <v>0</v>
      </c>
      <c r="AA6" s="174" t="s">
        <v>264</v>
      </c>
      <c r="AB6" s="174"/>
      <c r="AC6" s="174"/>
      <c r="AD6" s="174"/>
      <c r="AE6" s="66"/>
      <c r="AF6" s="100" t="e">
        <f>($R$5*AE$3)*AE6</f>
        <v>#VALUE!</v>
      </c>
      <c r="AG6" s="55">
        <f>SUM(Y12:Y35)</f>
        <v>0</v>
      </c>
      <c r="AH6" s="174" t="s">
        <v>266</v>
      </c>
      <c r="AI6" s="174"/>
      <c r="AJ6" s="174"/>
      <c r="AK6" s="174"/>
      <c r="AL6" s="66"/>
      <c r="AM6" s="100" t="e">
        <f t="shared" ref="AM6:AM7" si="2">($R$5*AL$3)*AL6</f>
        <v>#VALUE!</v>
      </c>
      <c r="AN6" s="55">
        <f>SUM(AK12:AK35)</f>
        <v>0</v>
      </c>
    </row>
    <row r="7" spans="1:49" x14ac:dyDescent="0.25">
      <c r="F7" s="198" t="s">
        <v>269</v>
      </c>
      <c r="G7" s="199"/>
      <c r="H7" s="199"/>
      <c r="I7" s="64"/>
      <c r="J7" s="64"/>
      <c r="K7" s="64"/>
      <c r="L7" s="64"/>
      <c r="M7" s="64"/>
      <c r="N7" s="64"/>
      <c r="O7" s="64"/>
      <c r="P7" s="64"/>
      <c r="Q7" s="55">
        <f t="shared" si="0"/>
        <v>0</v>
      </c>
      <c r="R7" s="56">
        <f t="shared" si="1"/>
        <v>0</v>
      </c>
      <c r="T7" s="178"/>
      <c r="U7" s="178"/>
      <c r="V7" s="178"/>
      <c r="W7" s="178"/>
      <c r="X7" s="60"/>
      <c r="Y7" s="55"/>
      <c r="Z7" s="53"/>
      <c r="AA7" s="174"/>
      <c r="AB7" s="174"/>
      <c r="AC7" s="174"/>
      <c r="AD7" s="174"/>
      <c r="AE7" s="60"/>
      <c r="AF7" s="55"/>
      <c r="AG7" s="53"/>
      <c r="AH7" s="174" t="s">
        <v>68</v>
      </c>
      <c r="AI7" s="174"/>
      <c r="AJ7" s="174"/>
      <c r="AK7" s="174"/>
      <c r="AL7" s="66"/>
      <c r="AM7" s="100" t="e">
        <f t="shared" si="2"/>
        <v>#VALUE!</v>
      </c>
      <c r="AN7" s="55">
        <f>SUM(AQ12:AQ35)</f>
        <v>0</v>
      </c>
    </row>
    <row r="8" spans="1:49" ht="14.4" thickBot="1" x14ac:dyDescent="0.3">
      <c r="F8" s="194" t="s">
        <v>270</v>
      </c>
      <c r="G8" s="195"/>
      <c r="H8" s="195"/>
      <c r="I8" s="65"/>
      <c r="J8" s="65"/>
      <c r="K8" s="65"/>
      <c r="L8" s="65"/>
      <c r="M8" s="65"/>
      <c r="N8" s="65"/>
      <c r="O8" s="65"/>
      <c r="P8" s="65"/>
      <c r="Q8" s="58">
        <f t="shared" si="0"/>
        <v>0</v>
      </c>
      <c r="R8" s="59">
        <f t="shared" si="1"/>
        <v>0</v>
      </c>
      <c r="T8" s="163" t="s">
        <v>311</v>
      </c>
      <c r="U8" s="163"/>
      <c r="V8" s="163"/>
      <c r="W8" s="163"/>
      <c r="X8" s="61">
        <f>SUM(X5:X7)</f>
        <v>0</v>
      </c>
      <c r="Y8" s="62" t="e">
        <f>SUM(Y5:Y7)</f>
        <v>#VALUE!</v>
      </c>
      <c r="Z8" s="62">
        <f>SUM(Z5:Z7)</f>
        <v>0</v>
      </c>
      <c r="AA8" s="164" t="s">
        <v>309</v>
      </c>
      <c r="AB8" s="164"/>
      <c r="AC8" s="164"/>
      <c r="AD8" s="164"/>
      <c r="AE8" s="61">
        <f>SUM(AE5:AE7)</f>
        <v>0</v>
      </c>
      <c r="AF8" s="62" t="e">
        <f>SUM(AF5:AF7)</f>
        <v>#VALUE!</v>
      </c>
      <c r="AG8" s="62">
        <f>SUM(AG5:AG7)</f>
        <v>0</v>
      </c>
      <c r="AH8" s="164" t="s">
        <v>310</v>
      </c>
      <c r="AI8" s="164"/>
      <c r="AJ8" s="164"/>
      <c r="AK8" s="164"/>
      <c r="AL8" s="61">
        <f>SUM(AL5:AL7)</f>
        <v>0</v>
      </c>
      <c r="AM8" s="62" t="e">
        <f>SUM(AM5:AM7)</f>
        <v>#VALUE!</v>
      </c>
      <c r="AN8" s="62">
        <f>SUM(AN5:AN7)</f>
        <v>0</v>
      </c>
    </row>
    <row r="10" spans="1:49" x14ac:dyDescent="0.25">
      <c r="F10" s="51" t="s">
        <v>279</v>
      </c>
      <c r="G10" s="51" t="s">
        <v>271</v>
      </c>
      <c r="L10" s="51" t="s">
        <v>279</v>
      </c>
      <c r="M10" s="51" t="s">
        <v>271</v>
      </c>
      <c r="R10" s="51" t="s">
        <v>279</v>
      </c>
      <c r="S10" s="51" t="s">
        <v>271</v>
      </c>
      <c r="X10" s="51" t="s">
        <v>279</v>
      </c>
      <c r="Y10" s="51" t="s">
        <v>271</v>
      </c>
      <c r="AD10" s="51" t="s">
        <v>279</v>
      </c>
      <c r="AE10" s="51" t="s">
        <v>271</v>
      </c>
      <c r="AJ10" s="51" t="s">
        <v>279</v>
      </c>
      <c r="AK10" s="51" t="s">
        <v>271</v>
      </c>
      <c r="AP10" s="51" t="s">
        <v>279</v>
      </c>
      <c r="AQ10" s="51" t="s">
        <v>271</v>
      </c>
      <c r="AV10" s="51" t="s">
        <v>279</v>
      </c>
      <c r="AW10" s="51" t="s">
        <v>271</v>
      </c>
    </row>
    <row r="11" spans="1:49" x14ac:dyDescent="0.25">
      <c r="A11" s="54"/>
      <c r="B11" s="174" t="s">
        <v>47</v>
      </c>
      <c r="C11" s="174"/>
      <c r="D11" s="174"/>
      <c r="E11" s="174"/>
      <c r="F11" s="174"/>
      <c r="G11" s="174"/>
      <c r="H11" s="174" t="s">
        <v>280</v>
      </c>
      <c r="I11" s="174"/>
      <c r="J11" s="174"/>
      <c r="K11" s="174"/>
      <c r="L11" s="174"/>
      <c r="M11" s="174"/>
      <c r="N11" s="174" t="s">
        <v>14</v>
      </c>
      <c r="O11" s="174"/>
      <c r="P11" s="174"/>
      <c r="Q11" s="174"/>
      <c r="R11" s="174"/>
      <c r="S11" s="174"/>
      <c r="T11" s="174" t="s">
        <v>13</v>
      </c>
      <c r="U11" s="174"/>
      <c r="V11" s="174"/>
      <c r="W11" s="174"/>
      <c r="X11" s="174"/>
      <c r="Y11" s="174"/>
      <c r="Z11" s="174" t="s">
        <v>16</v>
      </c>
      <c r="AA11" s="174"/>
      <c r="AB11" s="174"/>
      <c r="AC11" s="174"/>
      <c r="AD11" s="174"/>
      <c r="AE11" s="174"/>
      <c r="AF11" s="174" t="s">
        <v>15</v>
      </c>
      <c r="AG11" s="174"/>
      <c r="AH11" s="174"/>
      <c r="AI11" s="174"/>
      <c r="AJ11" s="174"/>
      <c r="AK11" s="174"/>
      <c r="AL11" s="174" t="s">
        <v>17</v>
      </c>
      <c r="AM11" s="174"/>
      <c r="AN11" s="174"/>
      <c r="AO11" s="174"/>
      <c r="AP11" s="174"/>
      <c r="AQ11" s="174"/>
      <c r="AR11" s="174" t="s">
        <v>21</v>
      </c>
      <c r="AS11" s="174"/>
      <c r="AT11" s="174"/>
      <c r="AU11" s="174"/>
      <c r="AV11" s="174"/>
      <c r="AW11" s="174"/>
    </row>
    <row r="12" spans="1:49" ht="13.8" customHeight="1" x14ac:dyDescent="0.25">
      <c r="A12" s="179" t="s">
        <v>281</v>
      </c>
      <c r="B12" s="162"/>
      <c r="C12" s="162"/>
      <c r="D12" s="162"/>
      <c r="E12" s="162"/>
      <c r="F12" s="55"/>
      <c r="G12" s="55"/>
      <c r="H12" s="162"/>
      <c r="I12" s="162"/>
      <c r="J12" s="162"/>
      <c r="K12" s="162"/>
      <c r="L12" s="55"/>
      <c r="M12" s="55"/>
      <c r="N12" s="162"/>
      <c r="O12" s="162"/>
      <c r="P12" s="162"/>
      <c r="Q12" s="162"/>
      <c r="R12" s="55"/>
      <c r="S12" s="55"/>
      <c r="T12" s="162"/>
      <c r="U12" s="162"/>
      <c r="V12" s="162"/>
      <c r="W12" s="162"/>
      <c r="X12" s="55"/>
      <c r="Y12" s="55"/>
      <c r="Z12" s="162"/>
      <c r="AA12" s="162"/>
      <c r="AB12" s="162"/>
      <c r="AC12" s="162"/>
      <c r="AD12" s="55"/>
      <c r="AE12" s="55"/>
      <c r="AF12" s="162"/>
      <c r="AG12" s="162"/>
      <c r="AH12" s="162"/>
      <c r="AI12" s="162"/>
      <c r="AJ12" s="55"/>
      <c r="AK12" s="55"/>
      <c r="AL12" s="162"/>
      <c r="AM12" s="162"/>
      <c r="AN12" s="162"/>
      <c r="AO12" s="162"/>
      <c r="AP12" s="55"/>
      <c r="AQ12" s="55"/>
      <c r="AR12" s="162"/>
      <c r="AS12" s="162"/>
      <c r="AT12" s="162"/>
      <c r="AU12" s="162"/>
      <c r="AV12" s="55"/>
      <c r="AW12" s="55"/>
    </row>
    <row r="13" spans="1:49" ht="13.8" customHeight="1" x14ac:dyDescent="0.25">
      <c r="A13" s="179"/>
      <c r="B13" s="162"/>
      <c r="C13" s="162"/>
      <c r="D13" s="162"/>
      <c r="E13" s="162"/>
      <c r="F13" s="55"/>
      <c r="G13" s="55"/>
      <c r="H13" s="162"/>
      <c r="I13" s="162"/>
      <c r="J13" s="162"/>
      <c r="K13" s="162"/>
      <c r="L13" s="55"/>
      <c r="M13" s="55"/>
      <c r="N13" s="162"/>
      <c r="O13" s="162"/>
      <c r="P13" s="162"/>
      <c r="Q13" s="162"/>
      <c r="R13" s="55"/>
      <c r="S13" s="55"/>
      <c r="T13" s="162"/>
      <c r="U13" s="162"/>
      <c r="V13" s="162"/>
      <c r="W13" s="162"/>
      <c r="X13" s="55"/>
      <c r="Y13" s="55"/>
      <c r="Z13" s="162"/>
      <c r="AA13" s="162"/>
      <c r="AB13" s="162"/>
      <c r="AC13" s="162"/>
      <c r="AD13" s="55"/>
      <c r="AE13" s="55"/>
      <c r="AF13" s="162"/>
      <c r="AG13" s="162"/>
      <c r="AH13" s="162"/>
      <c r="AI13" s="162"/>
      <c r="AJ13" s="55"/>
      <c r="AK13" s="55"/>
      <c r="AL13" s="162"/>
      <c r="AM13" s="162"/>
      <c r="AN13" s="162"/>
      <c r="AO13" s="162"/>
      <c r="AP13" s="55"/>
      <c r="AQ13" s="55"/>
      <c r="AR13" s="162"/>
      <c r="AS13" s="162"/>
      <c r="AT13" s="162"/>
      <c r="AU13" s="162"/>
      <c r="AV13" s="55"/>
      <c r="AW13" s="55"/>
    </row>
    <row r="14" spans="1:49" ht="13.8" customHeight="1" x14ac:dyDescent="0.25">
      <c r="A14" s="179"/>
      <c r="B14" s="162"/>
      <c r="C14" s="162"/>
      <c r="D14" s="162"/>
      <c r="E14" s="162"/>
      <c r="F14" s="55"/>
      <c r="G14" s="55"/>
      <c r="H14" s="162"/>
      <c r="I14" s="162"/>
      <c r="J14" s="162"/>
      <c r="K14" s="162"/>
      <c r="L14" s="55"/>
      <c r="M14" s="55"/>
      <c r="N14" s="162"/>
      <c r="O14" s="162"/>
      <c r="P14" s="162"/>
      <c r="Q14" s="162"/>
      <c r="R14" s="55"/>
      <c r="S14" s="55"/>
      <c r="T14" s="162"/>
      <c r="U14" s="162"/>
      <c r="V14" s="162"/>
      <c r="W14" s="162"/>
      <c r="X14" s="55"/>
      <c r="Y14" s="55"/>
      <c r="Z14" s="162"/>
      <c r="AA14" s="162"/>
      <c r="AB14" s="162"/>
      <c r="AC14" s="162"/>
      <c r="AD14" s="55"/>
      <c r="AE14" s="55"/>
      <c r="AF14" s="162"/>
      <c r="AG14" s="162"/>
      <c r="AH14" s="162"/>
      <c r="AI14" s="162"/>
      <c r="AJ14" s="55"/>
      <c r="AK14" s="55"/>
      <c r="AL14" s="162"/>
      <c r="AM14" s="162"/>
      <c r="AN14" s="162"/>
      <c r="AO14" s="162"/>
      <c r="AP14" s="55"/>
      <c r="AQ14" s="55"/>
      <c r="AR14" s="162"/>
      <c r="AS14" s="162"/>
      <c r="AT14" s="162"/>
      <c r="AU14" s="162"/>
      <c r="AV14" s="55"/>
      <c r="AW14" s="55"/>
    </row>
    <row r="15" spans="1:49" ht="13.8" customHeight="1" x14ac:dyDescent="0.25">
      <c r="A15" s="179"/>
      <c r="B15" s="162"/>
      <c r="C15" s="162"/>
      <c r="D15" s="162"/>
      <c r="E15" s="162"/>
      <c r="F15" s="55"/>
      <c r="G15" s="55"/>
      <c r="H15" s="162"/>
      <c r="I15" s="162"/>
      <c r="J15" s="162"/>
      <c r="K15" s="162"/>
      <c r="L15" s="55"/>
      <c r="M15" s="55"/>
      <c r="N15" s="162"/>
      <c r="O15" s="162"/>
      <c r="P15" s="162"/>
      <c r="Q15" s="162"/>
      <c r="R15" s="55"/>
      <c r="S15" s="55"/>
      <c r="T15" s="162"/>
      <c r="U15" s="162"/>
      <c r="V15" s="162"/>
      <c r="W15" s="162"/>
      <c r="X15" s="55"/>
      <c r="Y15" s="55"/>
      <c r="Z15" s="162"/>
      <c r="AA15" s="162"/>
      <c r="AB15" s="162"/>
      <c r="AC15" s="162"/>
      <c r="AD15" s="55"/>
      <c r="AE15" s="55"/>
      <c r="AF15" s="162"/>
      <c r="AG15" s="162"/>
      <c r="AH15" s="162"/>
      <c r="AI15" s="162"/>
      <c r="AJ15" s="55"/>
      <c r="AK15" s="55"/>
      <c r="AL15" s="162"/>
      <c r="AM15" s="162"/>
      <c r="AN15" s="162"/>
      <c r="AO15" s="162"/>
      <c r="AP15" s="55"/>
      <c r="AQ15" s="55"/>
      <c r="AR15" s="162"/>
      <c r="AS15" s="162"/>
      <c r="AT15" s="162"/>
      <c r="AU15" s="162"/>
      <c r="AV15" s="55"/>
      <c r="AW15" s="55"/>
    </row>
    <row r="16" spans="1:49" x14ac:dyDescent="0.25">
      <c r="A16" s="179" t="s">
        <v>285</v>
      </c>
      <c r="B16" s="162"/>
      <c r="C16" s="162"/>
      <c r="D16" s="162"/>
      <c r="E16" s="162"/>
      <c r="F16" s="55"/>
      <c r="G16" s="55"/>
      <c r="H16" s="162"/>
      <c r="I16" s="162"/>
      <c r="J16" s="162"/>
      <c r="K16" s="162"/>
      <c r="L16" s="55"/>
      <c r="M16" s="55"/>
      <c r="N16" s="162"/>
      <c r="O16" s="162"/>
      <c r="P16" s="162"/>
      <c r="Q16" s="162"/>
      <c r="R16" s="55"/>
      <c r="S16" s="55"/>
      <c r="T16" s="162"/>
      <c r="U16" s="162"/>
      <c r="V16" s="162"/>
      <c r="W16" s="162"/>
      <c r="X16" s="55"/>
      <c r="Y16" s="55"/>
      <c r="Z16" s="162"/>
      <c r="AA16" s="162"/>
      <c r="AB16" s="162"/>
      <c r="AC16" s="162"/>
      <c r="AD16" s="55"/>
      <c r="AE16" s="55"/>
      <c r="AF16" s="162"/>
      <c r="AG16" s="162"/>
      <c r="AH16" s="162"/>
      <c r="AI16" s="162"/>
      <c r="AJ16" s="55"/>
      <c r="AK16" s="55"/>
      <c r="AL16" s="162"/>
      <c r="AM16" s="162"/>
      <c r="AN16" s="162"/>
      <c r="AO16" s="162"/>
      <c r="AP16" s="55"/>
      <c r="AQ16" s="55"/>
      <c r="AR16" s="162"/>
      <c r="AS16" s="162"/>
      <c r="AT16" s="162"/>
      <c r="AU16" s="162"/>
      <c r="AV16" s="55"/>
      <c r="AW16" s="55"/>
    </row>
    <row r="17" spans="1:49" x14ac:dyDescent="0.25">
      <c r="A17" s="179"/>
      <c r="B17" s="162"/>
      <c r="C17" s="162"/>
      <c r="D17" s="162"/>
      <c r="E17" s="162"/>
      <c r="F17" s="55"/>
      <c r="G17" s="55"/>
      <c r="H17" s="162"/>
      <c r="I17" s="162"/>
      <c r="J17" s="162"/>
      <c r="K17" s="162"/>
      <c r="L17" s="55"/>
      <c r="M17" s="55"/>
      <c r="N17" s="162"/>
      <c r="O17" s="162"/>
      <c r="P17" s="162"/>
      <c r="Q17" s="162"/>
      <c r="R17" s="55"/>
      <c r="S17" s="55"/>
      <c r="T17" s="162"/>
      <c r="U17" s="162"/>
      <c r="V17" s="162"/>
      <c r="W17" s="162"/>
      <c r="X17" s="55"/>
      <c r="Y17" s="55"/>
      <c r="Z17" s="162"/>
      <c r="AA17" s="162"/>
      <c r="AB17" s="162"/>
      <c r="AC17" s="162"/>
      <c r="AD17" s="55"/>
      <c r="AE17" s="55"/>
      <c r="AF17" s="162"/>
      <c r="AG17" s="162"/>
      <c r="AH17" s="162"/>
      <c r="AI17" s="162"/>
      <c r="AJ17" s="55"/>
      <c r="AK17" s="55"/>
      <c r="AL17" s="162"/>
      <c r="AM17" s="162"/>
      <c r="AN17" s="162"/>
      <c r="AO17" s="162"/>
      <c r="AP17" s="55"/>
      <c r="AQ17" s="55"/>
      <c r="AR17" s="162"/>
      <c r="AS17" s="162"/>
      <c r="AT17" s="162"/>
      <c r="AU17" s="162"/>
      <c r="AV17" s="55"/>
      <c r="AW17" s="55"/>
    </row>
    <row r="18" spans="1:49" x14ac:dyDescent="0.25">
      <c r="A18" s="179"/>
      <c r="B18" s="162"/>
      <c r="C18" s="162"/>
      <c r="D18" s="162"/>
      <c r="E18" s="162"/>
      <c r="F18" s="55"/>
      <c r="G18" s="55"/>
      <c r="H18" s="162"/>
      <c r="I18" s="162"/>
      <c r="J18" s="162"/>
      <c r="K18" s="162"/>
      <c r="L18" s="55"/>
      <c r="M18" s="55"/>
      <c r="N18" s="162"/>
      <c r="O18" s="162"/>
      <c r="P18" s="162"/>
      <c r="Q18" s="162"/>
      <c r="R18" s="55"/>
      <c r="S18" s="55"/>
      <c r="T18" s="162"/>
      <c r="U18" s="162"/>
      <c r="V18" s="162"/>
      <c r="W18" s="162"/>
      <c r="X18" s="55"/>
      <c r="Y18" s="55"/>
      <c r="Z18" s="162"/>
      <c r="AA18" s="162"/>
      <c r="AB18" s="162"/>
      <c r="AC18" s="162"/>
      <c r="AD18" s="55"/>
      <c r="AE18" s="55"/>
      <c r="AF18" s="162"/>
      <c r="AG18" s="162"/>
      <c r="AH18" s="162"/>
      <c r="AI18" s="162"/>
      <c r="AJ18" s="55"/>
      <c r="AK18" s="55"/>
      <c r="AL18" s="162"/>
      <c r="AM18" s="162"/>
      <c r="AN18" s="162"/>
      <c r="AO18" s="162"/>
      <c r="AP18" s="55"/>
      <c r="AQ18" s="55"/>
      <c r="AR18" s="162"/>
      <c r="AS18" s="162"/>
      <c r="AT18" s="162"/>
      <c r="AU18" s="162"/>
      <c r="AV18" s="55"/>
      <c r="AW18" s="55"/>
    </row>
    <row r="19" spans="1:49" x14ac:dyDescent="0.25">
      <c r="A19" s="179"/>
      <c r="B19" s="162"/>
      <c r="C19" s="162"/>
      <c r="D19" s="162"/>
      <c r="E19" s="162"/>
      <c r="F19" s="55"/>
      <c r="G19" s="55"/>
      <c r="H19" s="162"/>
      <c r="I19" s="162"/>
      <c r="J19" s="162"/>
      <c r="K19" s="162"/>
      <c r="L19" s="55"/>
      <c r="M19" s="55"/>
      <c r="N19" s="162"/>
      <c r="O19" s="162"/>
      <c r="P19" s="162"/>
      <c r="Q19" s="162"/>
      <c r="R19" s="55"/>
      <c r="S19" s="55"/>
      <c r="T19" s="162"/>
      <c r="U19" s="162"/>
      <c r="V19" s="162"/>
      <c r="W19" s="162"/>
      <c r="X19" s="55"/>
      <c r="Y19" s="55"/>
      <c r="Z19" s="162"/>
      <c r="AA19" s="162"/>
      <c r="AB19" s="162"/>
      <c r="AC19" s="162"/>
      <c r="AD19" s="55"/>
      <c r="AE19" s="55"/>
      <c r="AF19" s="162"/>
      <c r="AG19" s="162"/>
      <c r="AH19" s="162"/>
      <c r="AI19" s="162"/>
      <c r="AJ19" s="55"/>
      <c r="AK19" s="55"/>
      <c r="AL19" s="162"/>
      <c r="AM19" s="162"/>
      <c r="AN19" s="162"/>
      <c r="AO19" s="162"/>
      <c r="AP19" s="55"/>
      <c r="AQ19" s="55"/>
      <c r="AR19" s="162"/>
      <c r="AS19" s="162"/>
      <c r="AT19" s="162"/>
      <c r="AU19" s="162"/>
      <c r="AV19" s="55"/>
      <c r="AW19" s="55"/>
    </row>
    <row r="20" spans="1:49" x14ac:dyDescent="0.25">
      <c r="A20" s="179" t="s">
        <v>286</v>
      </c>
      <c r="B20" s="162"/>
      <c r="C20" s="162"/>
      <c r="D20" s="162"/>
      <c r="E20" s="162"/>
      <c r="F20" s="55"/>
      <c r="G20" s="55"/>
      <c r="H20" s="162"/>
      <c r="I20" s="162"/>
      <c r="J20" s="162"/>
      <c r="K20" s="162"/>
      <c r="L20" s="55"/>
      <c r="M20" s="55"/>
      <c r="N20" s="162"/>
      <c r="O20" s="162"/>
      <c r="P20" s="162"/>
      <c r="Q20" s="162"/>
      <c r="R20" s="55"/>
      <c r="S20" s="55"/>
      <c r="T20" s="162"/>
      <c r="U20" s="162"/>
      <c r="V20" s="162"/>
      <c r="W20" s="162"/>
      <c r="X20" s="55"/>
      <c r="Y20" s="55"/>
      <c r="Z20" s="162"/>
      <c r="AA20" s="162"/>
      <c r="AB20" s="162"/>
      <c r="AC20" s="162"/>
      <c r="AD20" s="55"/>
      <c r="AE20" s="55"/>
      <c r="AF20" s="162"/>
      <c r="AG20" s="162"/>
      <c r="AH20" s="162"/>
      <c r="AI20" s="162"/>
      <c r="AJ20" s="55"/>
      <c r="AK20" s="55"/>
      <c r="AL20" s="162"/>
      <c r="AM20" s="162"/>
      <c r="AN20" s="162"/>
      <c r="AO20" s="162"/>
      <c r="AP20" s="55"/>
      <c r="AQ20" s="55"/>
      <c r="AR20" s="162"/>
      <c r="AS20" s="162"/>
      <c r="AT20" s="162"/>
      <c r="AU20" s="162"/>
      <c r="AV20" s="55"/>
      <c r="AW20" s="55"/>
    </row>
    <row r="21" spans="1:49" x14ac:dyDescent="0.25">
      <c r="A21" s="179"/>
      <c r="B21" s="162"/>
      <c r="C21" s="162"/>
      <c r="D21" s="162"/>
      <c r="E21" s="162"/>
      <c r="F21" s="55"/>
      <c r="G21" s="55"/>
      <c r="H21" s="162"/>
      <c r="I21" s="162"/>
      <c r="J21" s="162"/>
      <c r="K21" s="162"/>
      <c r="L21" s="55"/>
      <c r="M21" s="55"/>
      <c r="N21" s="162"/>
      <c r="O21" s="162"/>
      <c r="P21" s="162"/>
      <c r="Q21" s="162"/>
      <c r="R21" s="55"/>
      <c r="S21" s="55"/>
      <c r="T21" s="162"/>
      <c r="U21" s="162"/>
      <c r="V21" s="162"/>
      <c r="W21" s="162"/>
      <c r="X21" s="55"/>
      <c r="Y21" s="55"/>
      <c r="Z21" s="162"/>
      <c r="AA21" s="162"/>
      <c r="AB21" s="162"/>
      <c r="AC21" s="162"/>
      <c r="AD21" s="55"/>
      <c r="AE21" s="55"/>
      <c r="AF21" s="162"/>
      <c r="AG21" s="162"/>
      <c r="AH21" s="162"/>
      <c r="AI21" s="162"/>
      <c r="AJ21" s="55"/>
      <c r="AK21" s="55"/>
      <c r="AL21" s="162"/>
      <c r="AM21" s="162"/>
      <c r="AN21" s="162"/>
      <c r="AO21" s="162"/>
      <c r="AP21" s="55"/>
      <c r="AQ21" s="55"/>
      <c r="AR21" s="162"/>
      <c r="AS21" s="162"/>
      <c r="AT21" s="162"/>
      <c r="AU21" s="162"/>
      <c r="AV21" s="55"/>
      <c r="AW21" s="55"/>
    </row>
    <row r="22" spans="1:49" x14ac:dyDescent="0.25">
      <c r="A22" s="179"/>
      <c r="B22" s="162"/>
      <c r="C22" s="162"/>
      <c r="D22" s="162"/>
      <c r="E22" s="162"/>
      <c r="F22" s="55"/>
      <c r="G22" s="55"/>
      <c r="H22" s="162"/>
      <c r="I22" s="162"/>
      <c r="J22" s="162"/>
      <c r="K22" s="162"/>
      <c r="L22" s="55"/>
      <c r="M22" s="55"/>
      <c r="N22" s="162"/>
      <c r="O22" s="162"/>
      <c r="P22" s="162"/>
      <c r="Q22" s="162"/>
      <c r="R22" s="55"/>
      <c r="S22" s="55"/>
      <c r="T22" s="162"/>
      <c r="U22" s="162"/>
      <c r="V22" s="162"/>
      <c r="W22" s="162"/>
      <c r="X22" s="55"/>
      <c r="Y22" s="55"/>
      <c r="Z22" s="162"/>
      <c r="AA22" s="162"/>
      <c r="AB22" s="162"/>
      <c r="AC22" s="162"/>
      <c r="AD22" s="55"/>
      <c r="AE22" s="55"/>
      <c r="AF22" s="162"/>
      <c r="AG22" s="162"/>
      <c r="AH22" s="162"/>
      <c r="AI22" s="162"/>
      <c r="AJ22" s="55"/>
      <c r="AK22" s="55"/>
      <c r="AL22" s="162"/>
      <c r="AM22" s="162"/>
      <c r="AN22" s="162"/>
      <c r="AO22" s="162"/>
      <c r="AP22" s="55"/>
      <c r="AQ22" s="55"/>
      <c r="AR22" s="162"/>
      <c r="AS22" s="162"/>
      <c r="AT22" s="162"/>
      <c r="AU22" s="162"/>
      <c r="AV22" s="55"/>
      <c r="AW22" s="55"/>
    </row>
    <row r="23" spans="1:49" x14ac:dyDescent="0.25">
      <c r="A23" s="179"/>
      <c r="B23" s="162"/>
      <c r="C23" s="162"/>
      <c r="D23" s="162"/>
      <c r="E23" s="162"/>
      <c r="F23" s="55"/>
      <c r="G23" s="55"/>
      <c r="H23" s="162"/>
      <c r="I23" s="162"/>
      <c r="J23" s="162"/>
      <c r="K23" s="162"/>
      <c r="L23" s="55"/>
      <c r="M23" s="55"/>
      <c r="N23" s="162"/>
      <c r="O23" s="162"/>
      <c r="P23" s="162"/>
      <c r="Q23" s="162"/>
      <c r="R23" s="55"/>
      <c r="S23" s="55"/>
      <c r="T23" s="162"/>
      <c r="U23" s="162"/>
      <c r="V23" s="162"/>
      <c r="W23" s="162"/>
      <c r="X23" s="55"/>
      <c r="Y23" s="55"/>
      <c r="Z23" s="162"/>
      <c r="AA23" s="162"/>
      <c r="AB23" s="162"/>
      <c r="AC23" s="162"/>
      <c r="AD23" s="55"/>
      <c r="AE23" s="55"/>
      <c r="AF23" s="162"/>
      <c r="AG23" s="162"/>
      <c r="AH23" s="162"/>
      <c r="AI23" s="162"/>
      <c r="AJ23" s="55"/>
      <c r="AK23" s="55"/>
      <c r="AL23" s="162"/>
      <c r="AM23" s="162"/>
      <c r="AN23" s="162"/>
      <c r="AO23" s="162"/>
      <c r="AP23" s="55"/>
      <c r="AQ23" s="55"/>
      <c r="AR23" s="162"/>
      <c r="AS23" s="162"/>
      <c r="AT23" s="162"/>
      <c r="AU23" s="162"/>
      <c r="AV23" s="55"/>
      <c r="AW23" s="55"/>
    </row>
    <row r="24" spans="1:49" x14ac:dyDescent="0.25">
      <c r="A24" s="179" t="s">
        <v>287</v>
      </c>
      <c r="B24" s="162"/>
      <c r="C24" s="162"/>
      <c r="D24" s="162"/>
      <c r="E24" s="162"/>
      <c r="F24" s="55"/>
      <c r="G24" s="55"/>
      <c r="H24" s="162"/>
      <c r="I24" s="162"/>
      <c r="J24" s="162"/>
      <c r="K24" s="162"/>
      <c r="L24" s="55"/>
      <c r="M24" s="55"/>
      <c r="N24" s="162"/>
      <c r="O24" s="162"/>
      <c r="P24" s="162"/>
      <c r="Q24" s="162"/>
      <c r="R24" s="55"/>
      <c r="S24" s="55"/>
      <c r="T24" s="162"/>
      <c r="U24" s="162"/>
      <c r="V24" s="162"/>
      <c r="W24" s="162"/>
      <c r="X24" s="55"/>
      <c r="Y24" s="55"/>
      <c r="Z24" s="162"/>
      <c r="AA24" s="162"/>
      <c r="AB24" s="162"/>
      <c r="AC24" s="162"/>
      <c r="AD24" s="55"/>
      <c r="AE24" s="55"/>
      <c r="AF24" s="162"/>
      <c r="AG24" s="162"/>
      <c r="AH24" s="162"/>
      <c r="AI24" s="162"/>
      <c r="AJ24" s="55"/>
      <c r="AK24" s="55"/>
      <c r="AL24" s="162"/>
      <c r="AM24" s="162"/>
      <c r="AN24" s="162"/>
      <c r="AO24" s="162"/>
      <c r="AP24" s="55"/>
      <c r="AQ24" s="55"/>
      <c r="AR24" s="162"/>
      <c r="AS24" s="162"/>
      <c r="AT24" s="162"/>
      <c r="AU24" s="162"/>
      <c r="AV24" s="55"/>
      <c r="AW24" s="55"/>
    </row>
    <row r="25" spans="1:49" x14ac:dyDescent="0.25">
      <c r="A25" s="179"/>
      <c r="B25" s="162"/>
      <c r="C25" s="162"/>
      <c r="D25" s="162"/>
      <c r="E25" s="162"/>
      <c r="F25" s="55"/>
      <c r="G25" s="55"/>
      <c r="H25" s="162"/>
      <c r="I25" s="162"/>
      <c r="J25" s="162"/>
      <c r="K25" s="162"/>
      <c r="L25" s="55"/>
      <c r="M25" s="55"/>
      <c r="N25" s="162"/>
      <c r="O25" s="162"/>
      <c r="P25" s="162"/>
      <c r="Q25" s="162"/>
      <c r="R25" s="55"/>
      <c r="S25" s="55"/>
      <c r="T25" s="162"/>
      <c r="U25" s="162"/>
      <c r="V25" s="162"/>
      <c r="W25" s="162"/>
      <c r="X25" s="55"/>
      <c r="Y25" s="55"/>
      <c r="Z25" s="162"/>
      <c r="AA25" s="162"/>
      <c r="AB25" s="162"/>
      <c r="AC25" s="162"/>
      <c r="AD25" s="55"/>
      <c r="AE25" s="55"/>
      <c r="AF25" s="162"/>
      <c r="AG25" s="162"/>
      <c r="AH25" s="162"/>
      <c r="AI25" s="162"/>
      <c r="AJ25" s="55"/>
      <c r="AK25" s="55"/>
      <c r="AL25" s="162"/>
      <c r="AM25" s="162"/>
      <c r="AN25" s="162"/>
      <c r="AO25" s="162"/>
      <c r="AP25" s="55"/>
      <c r="AQ25" s="55"/>
      <c r="AR25" s="162"/>
      <c r="AS25" s="162"/>
      <c r="AT25" s="162"/>
      <c r="AU25" s="162"/>
      <c r="AV25" s="55"/>
      <c r="AW25" s="55"/>
    </row>
    <row r="26" spans="1:49" x14ac:dyDescent="0.25">
      <c r="A26" s="179"/>
      <c r="B26" s="162"/>
      <c r="C26" s="162"/>
      <c r="D26" s="162"/>
      <c r="E26" s="162"/>
      <c r="F26" s="55"/>
      <c r="G26" s="55"/>
      <c r="H26" s="162"/>
      <c r="I26" s="162"/>
      <c r="J26" s="162"/>
      <c r="K26" s="162"/>
      <c r="L26" s="55"/>
      <c r="M26" s="55"/>
      <c r="N26" s="162"/>
      <c r="O26" s="162"/>
      <c r="P26" s="162"/>
      <c r="Q26" s="162"/>
      <c r="R26" s="55"/>
      <c r="S26" s="55"/>
      <c r="T26" s="162"/>
      <c r="U26" s="162"/>
      <c r="V26" s="162"/>
      <c r="W26" s="162"/>
      <c r="X26" s="55"/>
      <c r="Y26" s="55"/>
      <c r="Z26" s="162"/>
      <c r="AA26" s="162"/>
      <c r="AB26" s="162"/>
      <c r="AC26" s="162"/>
      <c r="AD26" s="55"/>
      <c r="AE26" s="55"/>
      <c r="AF26" s="162"/>
      <c r="AG26" s="162"/>
      <c r="AH26" s="162"/>
      <c r="AI26" s="162"/>
      <c r="AJ26" s="55"/>
      <c r="AK26" s="55"/>
      <c r="AL26" s="162"/>
      <c r="AM26" s="162"/>
      <c r="AN26" s="162"/>
      <c r="AO26" s="162"/>
      <c r="AP26" s="55"/>
      <c r="AQ26" s="55"/>
      <c r="AR26" s="162"/>
      <c r="AS26" s="162"/>
      <c r="AT26" s="162"/>
      <c r="AU26" s="162"/>
      <c r="AV26" s="55"/>
      <c r="AW26" s="55"/>
    </row>
    <row r="27" spans="1:49" x14ac:dyDescent="0.25">
      <c r="A27" s="179"/>
      <c r="B27" s="162"/>
      <c r="C27" s="162"/>
      <c r="D27" s="162"/>
      <c r="E27" s="162"/>
      <c r="F27" s="55"/>
      <c r="G27" s="55"/>
      <c r="H27" s="162"/>
      <c r="I27" s="162"/>
      <c r="J27" s="162"/>
      <c r="K27" s="162"/>
      <c r="L27" s="55"/>
      <c r="M27" s="55"/>
      <c r="N27" s="162"/>
      <c r="O27" s="162"/>
      <c r="P27" s="162"/>
      <c r="Q27" s="162"/>
      <c r="R27" s="55"/>
      <c r="S27" s="55"/>
      <c r="T27" s="162"/>
      <c r="U27" s="162"/>
      <c r="V27" s="162"/>
      <c r="W27" s="162"/>
      <c r="X27" s="55"/>
      <c r="Y27" s="55"/>
      <c r="Z27" s="162"/>
      <c r="AA27" s="162"/>
      <c r="AB27" s="162"/>
      <c r="AC27" s="162"/>
      <c r="AD27" s="55"/>
      <c r="AE27" s="55"/>
      <c r="AF27" s="162"/>
      <c r="AG27" s="162"/>
      <c r="AH27" s="162"/>
      <c r="AI27" s="162"/>
      <c r="AJ27" s="55"/>
      <c r="AK27" s="55"/>
      <c r="AL27" s="162"/>
      <c r="AM27" s="162"/>
      <c r="AN27" s="162"/>
      <c r="AO27" s="162"/>
      <c r="AP27" s="55"/>
      <c r="AQ27" s="55"/>
      <c r="AR27" s="162"/>
      <c r="AS27" s="162"/>
      <c r="AT27" s="162"/>
      <c r="AU27" s="162"/>
      <c r="AV27" s="55"/>
      <c r="AW27" s="55"/>
    </row>
    <row r="28" spans="1:49" x14ac:dyDescent="0.25">
      <c r="A28" s="179" t="s">
        <v>288</v>
      </c>
      <c r="B28" s="162"/>
      <c r="C28" s="162"/>
      <c r="D28" s="162"/>
      <c r="E28" s="162"/>
      <c r="F28" s="55"/>
      <c r="G28" s="55"/>
      <c r="H28" s="162"/>
      <c r="I28" s="162"/>
      <c r="J28" s="162"/>
      <c r="K28" s="162"/>
      <c r="L28" s="55"/>
      <c r="M28" s="55"/>
      <c r="N28" s="162"/>
      <c r="O28" s="162"/>
      <c r="P28" s="162"/>
      <c r="Q28" s="162"/>
      <c r="R28" s="55"/>
      <c r="S28" s="55"/>
      <c r="T28" s="162"/>
      <c r="U28" s="162"/>
      <c r="V28" s="162"/>
      <c r="W28" s="162"/>
      <c r="X28" s="55"/>
      <c r="Y28" s="55"/>
      <c r="Z28" s="162"/>
      <c r="AA28" s="162"/>
      <c r="AB28" s="162"/>
      <c r="AC28" s="162"/>
      <c r="AD28" s="55"/>
      <c r="AE28" s="55"/>
      <c r="AF28" s="162"/>
      <c r="AG28" s="162"/>
      <c r="AH28" s="162"/>
      <c r="AI28" s="162"/>
      <c r="AJ28" s="55"/>
      <c r="AK28" s="55"/>
      <c r="AL28" s="162"/>
      <c r="AM28" s="162"/>
      <c r="AN28" s="162"/>
      <c r="AO28" s="162"/>
      <c r="AP28" s="55"/>
      <c r="AQ28" s="55"/>
      <c r="AR28" s="162"/>
      <c r="AS28" s="162"/>
      <c r="AT28" s="162"/>
      <c r="AU28" s="162"/>
      <c r="AV28" s="55"/>
      <c r="AW28" s="55"/>
    </row>
    <row r="29" spans="1:49" x14ac:dyDescent="0.25">
      <c r="A29" s="179"/>
      <c r="B29" s="162"/>
      <c r="C29" s="162"/>
      <c r="D29" s="162"/>
      <c r="E29" s="162"/>
      <c r="F29" s="55"/>
      <c r="G29" s="55"/>
      <c r="H29" s="162"/>
      <c r="I29" s="162"/>
      <c r="J29" s="162"/>
      <c r="K29" s="162"/>
      <c r="L29" s="55"/>
      <c r="M29" s="55"/>
      <c r="N29" s="162"/>
      <c r="O29" s="162"/>
      <c r="P29" s="162"/>
      <c r="Q29" s="162"/>
      <c r="R29" s="55"/>
      <c r="S29" s="55"/>
      <c r="T29" s="162"/>
      <c r="U29" s="162"/>
      <c r="V29" s="162"/>
      <c r="W29" s="162"/>
      <c r="X29" s="55"/>
      <c r="Y29" s="55"/>
      <c r="Z29" s="162"/>
      <c r="AA29" s="162"/>
      <c r="AB29" s="162"/>
      <c r="AC29" s="162"/>
      <c r="AD29" s="55"/>
      <c r="AE29" s="55"/>
      <c r="AF29" s="162"/>
      <c r="AG29" s="162"/>
      <c r="AH29" s="162"/>
      <c r="AI29" s="162"/>
      <c r="AJ29" s="55"/>
      <c r="AK29" s="55"/>
      <c r="AL29" s="162"/>
      <c r="AM29" s="162"/>
      <c r="AN29" s="162"/>
      <c r="AO29" s="162"/>
      <c r="AP29" s="55"/>
      <c r="AQ29" s="55"/>
      <c r="AR29" s="162"/>
      <c r="AS29" s="162"/>
      <c r="AT29" s="162"/>
      <c r="AU29" s="162"/>
      <c r="AV29" s="55"/>
      <c r="AW29" s="55"/>
    </row>
    <row r="30" spans="1:49" x14ac:dyDescent="0.25">
      <c r="A30" s="179"/>
      <c r="B30" s="162"/>
      <c r="C30" s="162"/>
      <c r="D30" s="162"/>
      <c r="E30" s="162"/>
      <c r="F30" s="55"/>
      <c r="G30" s="55"/>
      <c r="H30" s="162"/>
      <c r="I30" s="162"/>
      <c r="J30" s="162"/>
      <c r="K30" s="162"/>
      <c r="L30" s="55"/>
      <c r="M30" s="55"/>
      <c r="N30" s="162"/>
      <c r="O30" s="162"/>
      <c r="P30" s="162"/>
      <c r="Q30" s="162"/>
      <c r="R30" s="55"/>
      <c r="S30" s="55"/>
      <c r="T30" s="162"/>
      <c r="U30" s="162"/>
      <c r="V30" s="162"/>
      <c r="W30" s="162"/>
      <c r="X30" s="55"/>
      <c r="Y30" s="55"/>
      <c r="Z30" s="162"/>
      <c r="AA30" s="162"/>
      <c r="AB30" s="162"/>
      <c r="AC30" s="162"/>
      <c r="AD30" s="55"/>
      <c r="AE30" s="55"/>
      <c r="AF30" s="162"/>
      <c r="AG30" s="162"/>
      <c r="AH30" s="162"/>
      <c r="AI30" s="162"/>
      <c r="AJ30" s="55"/>
      <c r="AK30" s="55"/>
      <c r="AL30" s="162"/>
      <c r="AM30" s="162"/>
      <c r="AN30" s="162"/>
      <c r="AO30" s="162"/>
      <c r="AP30" s="55"/>
      <c r="AQ30" s="55"/>
      <c r="AR30" s="162"/>
      <c r="AS30" s="162"/>
      <c r="AT30" s="162"/>
      <c r="AU30" s="162"/>
      <c r="AV30" s="55"/>
      <c r="AW30" s="55"/>
    </row>
    <row r="31" spans="1:49" x14ac:dyDescent="0.25">
      <c r="A31" s="179"/>
      <c r="B31" s="162"/>
      <c r="C31" s="162"/>
      <c r="D31" s="162"/>
      <c r="E31" s="162"/>
      <c r="F31" s="55"/>
      <c r="G31" s="55"/>
      <c r="H31" s="162"/>
      <c r="I31" s="162"/>
      <c r="J31" s="162"/>
      <c r="K31" s="162"/>
      <c r="L31" s="55"/>
      <c r="M31" s="55"/>
      <c r="N31" s="162"/>
      <c r="O31" s="162"/>
      <c r="P31" s="162"/>
      <c r="Q31" s="162"/>
      <c r="R31" s="55"/>
      <c r="S31" s="55"/>
      <c r="T31" s="162"/>
      <c r="U31" s="162"/>
      <c r="V31" s="162"/>
      <c r="W31" s="162"/>
      <c r="X31" s="55"/>
      <c r="Y31" s="55"/>
      <c r="Z31" s="162"/>
      <c r="AA31" s="162"/>
      <c r="AB31" s="162"/>
      <c r="AC31" s="162"/>
      <c r="AD31" s="55"/>
      <c r="AE31" s="55"/>
      <c r="AF31" s="162"/>
      <c r="AG31" s="162"/>
      <c r="AH31" s="162"/>
      <c r="AI31" s="162"/>
      <c r="AJ31" s="55"/>
      <c r="AK31" s="55"/>
      <c r="AL31" s="162"/>
      <c r="AM31" s="162"/>
      <c r="AN31" s="162"/>
      <c r="AO31" s="162"/>
      <c r="AP31" s="55"/>
      <c r="AQ31" s="55"/>
      <c r="AR31" s="162"/>
      <c r="AS31" s="162"/>
      <c r="AT31" s="162"/>
      <c r="AU31" s="162"/>
      <c r="AV31" s="55"/>
      <c r="AW31" s="55"/>
    </row>
    <row r="32" spans="1:49" x14ac:dyDescent="0.25">
      <c r="A32" s="179" t="s">
        <v>289</v>
      </c>
      <c r="B32" s="162"/>
      <c r="C32" s="162"/>
      <c r="D32" s="162"/>
      <c r="E32" s="162"/>
      <c r="F32" s="55"/>
      <c r="G32" s="55"/>
      <c r="H32" s="162"/>
      <c r="I32" s="162"/>
      <c r="J32" s="162"/>
      <c r="K32" s="162"/>
      <c r="L32" s="55"/>
      <c r="M32" s="55"/>
      <c r="N32" s="162"/>
      <c r="O32" s="162"/>
      <c r="P32" s="162"/>
      <c r="Q32" s="162"/>
      <c r="R32" s="55"/>
      <c r="S32" s="55"/>
      <c r="T32" s="162"/>
      <c r="U32" s="162"/>
      <c r="V32" s="162"/>
      <c r="W32" s="162"/>
      <c r="X32" s="55"/>
      <c r="Y32" s="55"/>
      <c r="Z32" s="162"/>
      <c r="AA32" s="162"/>
      <c r="AB32" s="162"/>
      <c r="AC32" s="162"/>
      <c r="AD32" s="55"/>
      <c r="AE32" s="55"/>
      <c r="AF32" s="162"/>
      <c r="AG32" s="162"/>
      <c r="AH32" s="162"/>
      <c r="AI32" s="162"/>
      <c r="AJ32" s="55"/>
      <c r="AK32" s="55"/>
      <c r="AL32" s="162"/>
      <c r="AM32" s="162"/>
      <c r="AN32" s="162"/>
      <c r="AO32" s="162"/>
      <c r="AP32" s="55"/>
      <c r="AQ32" s="55"/>
      <c r="AR32" s="162"/>
      <c r="AS32" s="162"/>
      <c r="AT32" s="162"/>
      <c r="AU32" s="162"/>
      <c r="AV32" s="55"/>
      <c r="AW32" s="55"/>
    </row>
    <row r="33" spans="1:49" x14ac:dyDescent="0.25">
      <c r="A33" s="179"/>
      <c r="B33" s="162"/>
      <c r="C33" s="162"/>
      <c r="D33" s="162"/>
      <c r="E33" s="162"/>
      <c r="F33" s="55"/>
      <c r="G33" s="55"/>
      <c r="H33" s="162"/>
      <c r="I33" s="162"/>
      <c r="J33" s="162"/>
      <c r="K33" s="162"/>
      <c r="L33" s="55"/>
      <c r="M33" s="55"/>
      <c r="N33" s="162"/>
      <c r="O33" s="162"/>
      <c r="P33" s="162"/>
      <c r="Q33" s="162"/>
      <c r="R33" s="55"/>
      <c r="S33" s="55"/>
      <c r="T33" s="162"/>
      <c r="U33" s="162"/>
      <c r="V33" s="162"/>
      <c r="W33" s="162"/>
      <c r="X33" s="55"/>
      <c r="Y33" s="55"/>
      <c r="Z33" s="162"/>
      <c r="AA33" s="162"/>
      <c r="AB33" s="162"/>
      <c r="AC33" s="162"/>
      <c r="AD33" s="55"/>
      <c r="AE33" s="55"/>
      <c r="AF33" s="162"/>
      <c r="AG33" s="162"/>
      <c r="AH33" s="162"/>
      <c r="AI33" s="162"/>
      <c r="AJ33" s="55"/>
      <c r="AK33" s="55"/>
      <c r="AL33" s="162"/>
      <c r="AM33" s="162"/>
      <c r="AN33" s="162"/>
      <c r="AO33" s="162"/>
      <c r="AP33" s="55"/>
      <c r="AQ33" s="55"/>
      <c r="AR33" s="162"/>
      <c r="AS33" s="162"/>
      <c r="AT33" s="162"/>
      <c r="AU33" s="162"/>
      <c r="AV33" s="55"/>
      <c r="AW33" s="55"/>
    </row>
    <row r="34" spans="1:49" x14ac:dyDescent="0.25">
      <c r="A34" s="179"/>
      <c r="B34" s="162"/>
      <c r="C34" s="162"/>
      <c r="D34" s="162"/>
      <c r="E34" s="162"/>
      <c r="F34" s="55"/>
      <c r="G34" s="55"/>
      <c r="H34" s="162"/>
      <c r="I34" s="162"/>
      <c r="J34" s="162"/>
      <c r="K34" s="162"/>
      <c r="L34" s="55"/>
      <c r="M34" s="55"/>
      <c r="N34" s="162"/>
      <c r="O34" s="162"/>
      <c r="P34" s="162"/>
      <c r="Q34" s="162"/>
      <c r="R34" s="55"/>
      <c r="S34" s="55"/>
      <c r="T34" s="162"/>
      <c r="U34" s="162"/>
      <c r="V34" s="162"/>
      <c r="W34" s="162"/>
      <c r="X34" s="55"/>
      <c r="Y34" s="55"/>
      <c r="Z34" s="162"/>
      <c r="AA34" s="162"/>
      <c r="AB34" s="162"/>
      <c r="AC34" s="162"/>
      <c r="AD34" s="55"/>
      <c r="AE34" s="55"/>
      <c r="AF34" s="162"/>
      <c r="AG34" s="162"/>
      <c r="AH34" s="162"/>
      <c r="AI34" s="162"/>
      <c r="AJ34" s="55"/>
      <c r="AK34" s="55"/>
      <c r="AL34" s="162"/>
      <c r="AM34" s="162"/>
      <c r="AN34" s="162"/>
      <c r="AO34" s="162"/>
      <c r="AP34" s="55"/>
      <c r="AQ34" s="55"/>
      <c r="AR34" s="162"/>
      <c r="AS34" s="162"/>
      <c r="AT34" s="162"/>
      <c r="AU34" s="162"/>
      <c r="AV34" s="55"/>
      <c r="AW34" s="55"/>
    </row>
    <row r="35" spans="1:49" x14ac:dyDescent="0.25">
      <c r="A35" s="179"/>
      <c r="B35" s="162"/>
      <c r="C35" s="162"/>
      <c r="D35" s="162"/>
      <c r="E35" s="162"/>
      <c r="F35" s="55"/>
      <c r="G35" s="55"/>
      <c r="H35" s="162"/>
      <c r="I35" s="162"/>
      <c r="J35" s="162"/>
      <c r="K35" s="162"/>
      <c r="L35" s="55"/>
      <c r="M35" s="55"/>
      <c r="N35" s="162"/>
      <c r="O35" s="162"/>
      <c r="P35" s="162"/>
      <c r="Q35" s="162"/>
      <c r="R35" s="55"/>
      <c r="S35" s="55"/>
      <c r="T35" s="162"/>
      <c r="U35" s="162"/>
      <c r="V35" s="162"/>
      <c r="W35" s="162"/>
      <c r="X35" s="55"/>
      <c r="Y35" s="55"/>
      <c r="Z35" s="162"/>
      <c r="AA35" s="162"/>
      <c r="AB35" s="162"/>
      <c r="AC35" s="162"/>
      <c r="AD35" s="55"/>
      <c r="AE35" s="55"/>
      <c r="AF35" s="162"/>
      <c r="AG35" s="162"/>
      <c r="AH35" s="162"/>
      <c r="AI35" s="162"/>
      <c r="AJ35" s="55"/>
      <c r="AK35" s="55"/>
      <c r="AL35" s="162"/>
      <c r="AM35" s="162"/>
      <c r="AN35" s="162"/>
      <c r="AO35" s="162"/>
      <c r="AP35" s="55"/>
      <c r="AQ35" s="55"/>
      <c r="AR35" s="162"/>
      <c r="AS35" s="162"/>
      <c r="AT35" s="162"/>
      <c r="AU35" s="162"/>
      <c r="AV35" s="55"/>
      <c r="AW35" s="55"/>
    </row>
    <row r="36" spans="1:49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  <row r="38" spans="1:49" x14ac:dyDescent="0.25">
      <c r="B38" s="174" t="s">
        <v>18</v>
      </c>
      <c r="C38" s="174"/>
      <c r="D38" s="174"/>
      <c r="E38" s="174"/>
      <c r="F38" s="174"/>
      <c r="G38" s="174"/>
      <c r="H38" s="174" t="s">
        <v>19</v>
      </c>
      <c r="I38" s="174"/>
      <c r="J38" s="174"/>
      <c r="K38" s="174"/>
      <c r="L38" s="174"/>
      <c r="M38" s="174"/>
      <c r="N38" s="174" t="s">
        <v>20</v>
      </c>
      <c r="O38" s="174"/>
      <c r="P38" s="174"/>
      <c r="Q38" s="174"/>
      <c r="R38" s="174"/>
      <c r="S38" s="174"/>
      <c r="T38" s="174" t="s">
        <v>24</v>
      </c>
      <c r="U38" s="174"/>
      <c r="V38" s="174"/>
      <c r="W38" s="174"/>
      <c r="X38" s="174"/>
      <c r="Y38" s="174"/>
      <c r="Z38" s="174" t="s">
        <v>32</v>
      </c>
      <c r="AA38" s="174"/>
      <c r="AB38" s="174"/>
      <c r="AC38" s="174"/>
      <c r="AD38" s="174"/>
      <c r="AE38" s="174"/>
      <c r="AF38" s="174" t="s">
        <v>290</v>
      </c>
      <c r="AG38" s="174"/>
      <c r="AH38" s="174"/>
      <c r="AI38" s="174"/>
      <c r="AJ38" s="174"/>
      <c r="AK38" s="174"/>
      <c r="AL38" s="174" t="s">
        <v>301</v>
      </c>
      <c r="AM38" s="174"/>
      <c r="AN38" s="174"/>
      <c r="AO38" s="174"/>
      <c r="AP38" s="174"/>
      <c r="AQ38" s="174"/>
      <c r="AR38" s="174" t="s">
        <v>46</v>
      </c>
      <c r="AS38" s="174"/>
      <c r="AT38" s="174"/>
      <c r="AU38" s="174"/>
      <c r="AV38" s="174"/>
      <c r="AW38" s="174"/>
    </row>
    <row r="39" spans="1:49" x14ac:dyDescent="0.25">
      <c r="A39" s="179" t="s">
        <v>281</v>
      </c>
      <c r="B39" s="162"/>
      <c r="C39" s="162"/>
      <c r="D39" s="162"/>
      <c r="E39" s="162"/>
      <c r="F39" s="55"/>
      <c r="G39" s="55"/>
      <c r="H39" s="162"/>
      <c r="I39" s="162"/>
      <c r="J39" s="162"/>
      <c r="K39" s="162"/>
      <c r="L39" s="55"/>
      <c r="M39" s="55"/>
      <c r="N39" s="162"/>
      <c r="O39" s="162"/>
      <c r="P39" s="162"/>
      <c r="Q39" s="162"/>
      <c r="R39" s="55"/>
      <c r="S39" s="55"/>
      <c r="T39" s="162"/>
      <c r="U39" s="162"/>
      <c r="V39" s="162"/>
      <c r="W39" s="162"/>
      <c r="X39" s="55"/>
      <c r="Y39" s="55"/>
      <c r="Z39" s="162"/>
      <c r="AA39" s="162"/>
      <c r="AB39" s="162"/>
      <c r="AC39" s="162"/>
      <c r="AD39" s="55"/>
      <c r="AE39" s="55"/>
      <c r="AF39" s="162"/>
      <c r="AG39" s="162"/>
      <c r="AH39" s="162"/>
      <c r="AI39" s="162"/>
      <c r="AJ39" s="55"/>
      <c r="AK39" s="55"/>
      <c r="AL39" s="162"/>
      <c r="AM39" s="162"/>
      <c r="AN39" s="162"/>
      <c r="AO39" s="162"/>
      <c r="AP39" s="55"/>
      <c r="AQ39" s="55"/>
      <c r="AR39" s="162"/>
      <c r="AS39" s="162"/>
      <c r="AT39" s="162"/>
      <c r="AU39" s="162"/>
      <c r="AV39" s="55"/>
      <c r="AW39" s="55"/>
    </row>
    <row r="40" spans="1:49" x14ac:dyDescent="0.25">
      <c r="A40" s="179"/>
      <c r="B40" s="162"/>
      <c r="C40" s="162"/>
      <c r="D40" s="162"/>
      <c r="E40" s="162"/>
      <c r="F40" s="55"/>
      <c r="G40" s="55"/>
      <c r="H40" s="162"/>
      <c r="I40" s="162"/>
      <c r="J40" s="162"/>
      <c r="K40" s="162"/>
      <c r="L40" s="55"/>
      <c r="M40" s="55"/>
      <c r="N40" s="162"/>
      <c r="O40" s="162"/>
      <c r="P40" s="162"/>
      <c r="Q40" s="162"/>
      <c r="R40" s="55"/>
      <c r="S40" s="55"/>
      <c r="T40" s="162"/>
      <c r="U40" s="162"/>
      <c r="V40" s="162"/>
      <c r="W40" s="162"/>
      <c r="X40" s="55"/>
      <c r="Y40" s="55"/>
      <c r="Z40" s="162"/>
      <c r="AA40" s="162"/>
      <c r="AB40" s="162"/>
      <c r="AC40" s="162"/>
      <c r="AD40" s="55"/>
      <c r="AE40" s="55"/>
      <c r="AF40" s="162"/>
      <c r="AG40" s="162"/>
      <c r="AH40" s="162"/>
      <c r="AI40" s="162"/>
      <c r="AJ40" s="55"/>
      <c r="AK40" s="55"/>
      <c r="AL40" s="162"/>
      <c r="AM40" s="162"/>
      <c r="AN40" s="162"/>
      <c r="AO40" s="162"/>
      <c r="AP40" s="55"/>
      <c r="AQ40" s="55"/>
      <c r="AR40" s="162"/>
      <c r="AS40" s="162"/>
      <c r="AT40" s="162"/>
      <c r="AU40" s="162"/>
      <c r="AV40" s="55"/>
      <c r="AW40" s="55"/>
    </row>
    <row r="41" spans="1:49" x14ac:dyDescent="0.25">
      <c r="A41" s="179"/>
      <c r="B41" s="162"/>
      <c r="C41" s="162"/>
      <c r="D41" s="162"/>
      <c r="E41" s="162"/>
      <c r="F41" s="55"/>
      <c r="G41" s="55"/>
      <c r="H41" s="162"/>
      <c r="I41" s="162"/>
      <c r="J41" s="162"/>
      <c r="K41" s="162"/>
      <c r="L41" s="55"/>
      <c r="M41" s="55"/>
      <c r="N41" s="162"/>
      <c r="O41" s="162"/>
      <c r="P41" s="162"/>
      <c r="Q41" s="162"/>
      <c r="R41" s="55"/>
      <c r="S41" s="55"/>
      <c r="T41" s="162"/>
      <c r="U41" s="162"/>
      <c r="V41" s="162"/>
      <c r="W41" s="162"/>
      <c r="X41" s="55"/>
      <c r="Y41" s="55"/>
      <c r="Z41" s="162"/>
      <c r="AA41" s="162"/>
      <c r="AB41" s="162"/>
      <c r="AC41" s="162"/>
      <c r="AD41" s="55"/>
      <c r="AE41" s="55"/>
      <c r="AF41" s="162"/>
      <c r="AG41" s="162"/>
      <c r="AH41" s="162"/>
      <c r="AI41" s="162"/>
      <c r="AJ41" s="55"/>
      <c r="AK41" s="55"/>
      <c r="AL41" s="162"/>
      <c r="AM41" s="162"/>
      <c r="AN41" s="162"/>
      <c r="AO41" s="162"/>
      <c r="AP41" s="55"/>
      <c r="AQ41" s="55"/>
      <c r="AR41" s="162"/>
      <c r="AS41" s="162"/>
      <c r="AT41" s="162"/>
      <c r="AU41" s="162"/>
      <c r="AV41" s="55"/>
      <c r="AW41" s="55"/>
    </row>
    <row r="42" spans="1:49" x14ac:dyDescent="0.25">
      <c r="A42" s="179"/>
      <c r="B42" s="162"/>
      <c r="C42" s="162"/>
      <c r="D42" s="162"/>
      <c r="E42" s="162"/>
      <c r="F42" s="55"/>
      <c r="G42" s="55"/>
      <c r="H42" s="162"/>
      <c r="I42" s="162"/>
      <c r="J42" s="162"/>
      <c r="K42" s="162"/>
      <c r="L42" s="55"/>
      <c r="M42" s="55"/>
      <c r="N42" s="162"/>
      <c r="O42" s="162"/>
      <c r="P42" s="162"/>
      <c r="Q42" s="162"/>
      <c r="R42" s="55"/>
      <c r="S42" s="55"/>
      <c r="T42" s="162"/>
      <c r="U42" s="162"/>
      <c r="V42" s="162"/>
      <c r="W42" s="162"/>
      <c r="X42" s="55"/>
      <c r="Y42" s="55"/>
      <c r="Z42" s="162"/>
      <c r="AA42" s="162"/>
      <c r="AB42" s="162"/>
      <c r="AC42" s="162"/>
      <c r="AD42" s="55"/>
      <c r="AE42" s="55"/>
      <c r="AF42" s="162"/>
      <c r="AG42" s="162"/>
      <c r="AH42" s="162"/>
      <c r="AI42" s="162"/>
      <c r="AJ42" s="55"/>
      <c r="AK42" s="55"/>
      <c r="AL42" s="162"/>
      <c r="AM42" s="162"/>
      <c r="AN42" s="162"/>
      <c r="AO42" s="162"/>
      <c r="AP42" s="55"/>
      <c r="AQ42" s="55"/>
      <c r="AR42" s="162"/>
      <c r="AS42" s="162"/>
      <c r="AT42" s="162"/>
      <c r="AU42" s="162"/>
      <c r="AV42" s="55"/>
      <c r="AW42" s="55"/>
    </row>
    <row r="43" spans="1:49" x14ac:dyDescent="0.25">
      <c r="A43" s="179" t="s">
        <v>285</v>
      </c>
      <c r="B43" s="162"/>
      <c r="C43" s="162"/>
      <c r="D43" s="162"/>
      <c r="E43" s="162"/>
      <c r="F43" s="55"/>
      <c r="G43" s="55"/>
      <c r="H43" s="162"/>
      <c r="I43" s="162"/>
      <c r="J43" s="162"/>
      <c r="K43" s="162"/>
      <c r="L43" s="55"/>
      <c r="M43" s="55"/>
      <c r="N43" s="162"/>
      <c r="O43" s="162"/>
      <c r="P43" s="162"/>
      <c r="Q43" s="162"/>
      <c r="R43" s="55"/>
      <c r="S43" s="55"/>
      <c r="T43" s="162"/>
      <c r="U43" s="162"/>
      <c r="V43" s="162"/>
      <c r="W43" s="162"/>
      <c r="X43" s="55"/>
      <c r="Y43" s="55"/>
      <c r="Z43" s="162"/>
      <c r="AA43" s="162"/>
      <c r="AB43" s="162"/>
      <c r="AC43" s="162"/>
      <c r="AD43" s="55"/>
      <c r="AE43" s="55"/>
      <c r="AF43" s="162"/>
      <c r="AG43" s="162"/>
      <c r="AH43" s="162"/>
      <c r="AI43" s="162"/>
      <c r="AJ43" s="55"/>
      <c r="AK43" s="55"/>
      <c r="AL43" s="162"/>
      <c r="AM43" s="162"/>
      <c r="AN43" s="162"/>
      <c r="AO43" s="162"/>
      <c r="AP43" s="55"/>
      <c r="AQ43" s="55"/>
      <c r="AR43" s="162"/>
      <c r="AS43" s="162"/>
      <c r="AT43" s="162"/>
      <c r="AU43" s="162"/>
      <c r="AV43" s="55"/>
      <c r="AW43" s="55"/>
    </row>
    <row r="44" spans="1:49" x14ac:dyDescent="0.25">
      <c r="A44" s="179"/>
      <c r="B44" s="162"/>
      <c r="C44" s="162"/>
      <c r="D44" s="162"/>
      <c r="E44" s="162"/>
      <c r="F44" s="55"/>
      <c r="G44" s="55"/>
      <c r="H44" s="162"/>
      <c r="I44" s="162"/>
      <c r="J44" s="162"/>
      <c r="K44" s="162"/>
      <c r="L44" s="55"/>
      <c r="M44" s="55"/>
      <c r="N44" s="162"/>
      <c r="O44" s="162"/>
      <c r="P44" s="162"/>
      <c r="Q44" s="162"/>
      <c r="R44" s="55"/>
      <c r="S44" s="55"/>
      <c r="T44" s="162"/>
      <c r="U44" s="162"/>
      <c r="V44" s="162"/>
      <c r="W44" s="162"/>
      <c r="X44" s="55"/>
      <c r="Y44" s="55"/>
      <c r="Z44" s="162"/>
      <c r="AA44" s="162"/>
      <c r="AB44" s="162"/>
      <c r="AC44" s="162"/>
      <c r="AD44" s="55"/>
      <c r="AE44" s="55"/>
      <c r="AF44" s="162"/>
      <c r="AG44" s="162"/>
      <c r="AH44" s="162"/>
      <c r="AI44" s="162"/>
      <c r="AJ44" s="55"/>
      <c r="AK44" s="55"/>
      <c r="AL44" s="162"/>
      <c r="AM44" s="162"/>
      <c r="AN44" s="162"/>
      <c r="AO44" s="162"/>
      <c r="AP44" s="55"/>
      <c r="AQ44" s="55"/>
      <c r="AR44" s="162"/>
      <c r="AS44" s="162"/>
      <c r="AT44" s="162"/>
      <c r="AU44" s="162"/>
      <c r="AV44" s="55"/>
      <c r="AW44" s="55"/>
    </row>
    <row r="45" spans="1:49" x14ac:dyDescent="0.25">
      <c r="A45" s="179"/>
      <c r="B45" s="162"/>
      <c r="C45" s="162"/>
      <c r="D45" s="162"/>
      <c r="E45" s="162"/>
      <c r="F45" s="55"/>
      <c r="G45" s="55"/>
      <c r="H45" s="162"/>
      <c r="I45" s="162"/>
      <c r="J45" s="162"/>
      <c r="K45" s="162"/>
      <c r="L45" s="55"/>
      <c r="M45" s="55"/>
      <c r="N45" s="162"/>
      <c r="O45" s="162"/>
      <c r="P45" s="162"/>
      <c r="Q45" s="162"/>
      <c r="R45" s="55"/>
      <c r="S45" s="55"/>
      <c r="T45" s="162"/>
      <c r="U45" s="162"/>
      <c r="V45" s="162"/>
      <c r="W45" s="162"/>
      <c r="X45" s="55"/>
      <c r="Y45" s="55"/>
      <c r="Z45" s="162"/>
      <c r="AA45" s="162"/>
      <c r="AB45" s="162"/>
      <c r="AC45" s="162"/>
      <c r="AD45" s="55"/>
      <c r="AE45" s="55"/>
      <c r="AF45" s="162"/>
      <c r="AG45" s="162"/>
      <c r="AH45" s="162"/>
      <c r="AI45" s="162"/>
      <c r="AJ45" s="55"/>
      <c r="AK45" s="55"/>
      <c r="AL45" s="162"/>
      <c r="AM45" s="162"/>
      <c r="AN45" s="162"/>
      <c r="AO45" s="162"/>
      <c r="AP45" s="55"/>
      <c r="AQ45" s="55"/>
      <c r="AR45" s="162"/>
      <c r="AS45" s="162"/>
      <c r="AT45" s="162"/>
      <c r="AU45" s="162"/>
      <c r="AV45" s="55"/>
      <c r="AW45" s="55"/>
    </row>
    <row r="46" spans="1:49" x14ac:dyDescent="0.25">
      <c r="A46" s="179"/>
      <c r="B46" s="162"/>
      <c r="C46" s="162"/>
      <c r="D46" s="162"/>
      <c r="E46" s="162"/>
      <c r="F46" s="55"/>
      <c r="G46" s="55"/>
      <c r="H46" s="162"/>
      <c r="I46" s="162"/>
      <c r="J46" s="162"/>
      <c r="K46" s="162"/>
      <c r="L46" s="55"/>
      <c r="M46" s="55"/>
      <c r="N46" s="162"/>
      <c r="O46" s="162"/>
      <c r="P46" s="162"/>
      <c r="Q46" s="162"/>
      <c r="R46" s="55"/>
      <c r="S46" s="55"/>
      <c r="T46" s="162"/>
      <c r="U46" s="162"/>
      <c r="V46" s="162"/>
      <c r="W46" s="162"/>
      <c r="X46" s="55"/>
      <c r="Y46" s="55"/>
      <c r="Z46" s="162"/>
      <c r="AA46" s="162"/>
      <c r="AB46" s="162"/>
      <c r="AC46" s="162"/>
      <c r="AD46" s="55"/>
      <c r="AE46" s="55"/>
      <c r="AF46" s="162"/>
      <c r="AG46" s="162"/>
      <c r="AH46" s="162"/>
      <c r="AI46" s="162"/>
      <c r="AJ46" s="55"/>
      <c r="AK46" s="55"/>
      <c r="AL46" s="162"/>
      <c r="AM46" s="162"/>
      <c r="AN46" s="162"/>
      <c r="AO46" s="162"/>
      <c r="AP46" s="55"/>
      <c r="AQ46" s="55"/>
      <c r="AR46" s="162"/>
      <c r="AS46" s="162"/>
      <c r="AT46" s="162"/>
      <c r="AU46" s="162"/>
      <c r="AV46" s="55"/>
      <c r="AW46" s="55"/>
    </row>
    <row r="47" spans="1:49" x14ac:dyDescent="0.25">
      <c r="A47" s="179" t="s">
        <v>286</v>
      </c>
      <c r="B47" s="162"/>
      <c r="C47" s="162"/>
      <c r="D47" s="162"/>
      <c r="E47" s="162"/>
      <c r="F47" s="55"/>
      <c r="G47" s="55"/>
      <c r="H47" s="162"/>
      <c r="I47" s="162"/>
      <c r="J47" s="162"/>
      <c r="K47" s="162"/>
      <c r="L47" s="55"/>
      <c r="M47" s="55"/>
      <c r="N47" s="162"/>
      <c r="O47" s="162"/>
      <c r="P47" s="162"/>
      <c r="Q47" s="162"/>
      <c r="R47" s="55"/>
      <c r="S47" s="55"/>
      <c r="T47" s="162"/>
      <c r="U47" s="162"/>
      <c r="V47" s="162"/>
      <c r="W47" s="162"/>
      <c r="X47" s="55"/>
      <c r="Y47" s="55"/>
      <c r="Z47" s="162"/>
      <c r="AA47" s="162"/>
      <c r="AB47" s="162"/>
      <c r="AC47" s="162"/>
      <c r="AD47" s="55"/>
      <c r="AE47" s="55"/>
      <c r="AF47" s="162"/>
      <c r="AG47" s="162"/>
      <c r="AH47" s="162"/>
      <c r="AI47" s="162"/>
      <c r="AJ47" s="55"/>
      <c r="AK47" s="55"/>
      <c r="AL47" s="162"/>
      <c r="AM47" s="162"/>
      <c r="AN47" s="162"/>
      <c r="AO47" s="162"/>
      <c r="AP47" s="55"/>
      <c r="AQ47" s="55"/>
      <c r="AR47" s="162"/>
      <c r="AS47" s="162"/>
      <c r="AT47" s="162"/>
      <c r="AU47" s="162"/>
      <c r="AV47" s="55"/>
      <c r="AW47" s="55"/>
    </row>
    <row r="48" spans="1:49" x14ac:dyDescent="0.25">
      <c r="A48" s="179"/>
      <c r="B48" s="162"/>
      <c r="C48" s="162"/>
      <c r="D48" s="162"/>
      <c r="E48" s="162"/>
      <c r="F48" s="55"/>
      <c r="G48" s="55"/>
      <c r="H48" s="162"/>
      <c r="I48" s="162"/>
      <c r="J48" s="162"/>
      <c r="K48" s="162"/>
      <c r="L48" s="55"/>
      <c r="M48" s="55"/>
      <c r="N48" s="162"/>
      <c r="O48" s="162"/>
      <c r="P48" s="162"/>
      <c r="Q48" s="162"/>
      <c r="R48" s="55"/>
      <c r="S48" s="55"/>
      <c r="T48" s="162"/>
      <c r="U48" s="162"/>
      <c r="V48" s="162"/>
      <c r="W48" s="162"/>
      <c r="X48" s="55"/>
      <c r="Y48" s="55"/>
      <c r="Z48" s="162"/>
      <c r="AA48" s="162"/>
      <c r="AB48" s="162"/>
      <c r="AC48" s="162"/>
      <c r="AD48" s="55"/>
      <c r="AE48" s="55"/>
      <c r="AF48" s="162"/>
      <c r="AG48" s="162"/>
      <c r="AH48" s="162"/>
      <c r="AI48" s="162"/>
      <c r="AJ48" s="55"/>
      <c r="AK48" s="55"/>
      <c r="AL48" s="162"/>
      <c r="AM48" s="162"/>
      <c r="AN48" s="162"/>
      <c r="AO48" s="162"/>
      <c r="AP48" s="55"/>
      <c r="AQ48" s="55"/>
      <c r="AR48" s="162"/>
      <c r="AS48" s="162"/>
      <c r="AT48" s="162"/>
      <c r="AU48" s="162"/>
      <c r="AV48" s="55"/>
      <c r="AW48" s="55"/>
    </row>
    <row r="49" spans="1:49" x14ac:dyDescent="0.25">
      <c r="A49" s="179"/>
      <c r="B49" s="162"/>
      <c r="C49" s="162"/>
      <c r="D49" s="162"/>
      <c r="E49" s="162"/>
      <c r="F49" s="55"/>
      <c r="G49" s="55"/>
      <c r="H49" s="162"/>
      <c r="I49" s="162"/>
      <c r="J49" s="162"/>
      <c r="K49" s="162"/>
      <c r="L49" s="55"/>
      <c r="M49" s="55"/>
      <c r="N49" s="162"/>
      <c r="O49" s="162"/>
      <c r="P49" s="162"/>
      <c r="Q49" s="162"/>
      <c r="R49" s="55"/>
      <c r="S49" s="55"/>
      <c r="T49" s="162"/>
      <c r="U49" s="162"/>
      <c r="V49" s="162"/>
      <c r="W49" s="162"/>
      <c r="X49" s="55"/>
      <c r="Y49" s="55"/>
      <c r="Z49" s="162"/>
      <c r="AA49" s="162"/>
      <c r="AB49" s="162"/>
      <c r="AC49" s="162"/>
      <c r="AD49" s="55"/>
      <c r="AE49" s="55"/>
      <c r="AF49" s="162"/>
      <c r="AG49" s="162"/>
      <c r="AH49" s="162"/>
      <c r="AI49" s="162"/>
      <c r="AJ49" s="55"/>
      <c r="AK49" s="55"/>
      <c r="AL49" s="162"/>
      <c r="AM49" s="162"/>
      <c r="AN49" s="162"/>
      <c r="AO49" s="162"/>
      <c r="AP49" s="55"/>
      <c r="AQ49" s="55"/>
      <c r="AR49" s="162"/>
      <c r="AS49" s="162"/>
      <c r="AT49" s="162"/>
      <c r="AU49" s="162"/>
      <c r="AV49" s="55"/>
      <c r="AW49" s="55"/>
    </row>
    <row r="50" spans="1:49" x14ac:dyDescent="0.25">
      <c r="A50" s="179"/>
      <c r="B50" s="162"/>
      <c r="C50" s="162"/>
      <c r="D50" s="162"/>
      <c r="E50" s="162"/>
      <c r="F50" s="55"/>
      <c r="G50" s="55"/>
      <c r="H50" s="162"/>
      <c r="I50" s="162"/>
      <c r="J50" s="162"/>
      <c r="K50" s="162"/>
      <c r="L50" s="55"/>
      <c r="M50" s="55"/>
      <c r="N50" s="162"/>
      <c r="O50" s="162"/>
      <c r="P50" s="162"/>
      <c r="Q50" s="162"/>
      <c r="R50" s="55"/>
      <c r="S50" s="55"/>
      <c r="T50" s="162"/>
      <c r="U50" s="162"/>
      <c r="V50" s="162"/>
      <c r="W50" s="162"/>
      <c r="X50" s="55"/>
      <c r="Y50" s="55"/>
      <c r="Z50" s="162"/>
      <c r="AA50" s="162"/>
      <c r="AB50" s="162"/>
      <c r="AC50" s="162"/>
      <c r="AD50" s="55"/>
      <c r="AE50" s="55"/>
      <c r="AF50" s="162"/>
      <c r="AG50" s="162"/>
      <c r="AH50" s="162"/>
      <c r="AI50" s="162"/>
      <c r="AJ50" s="55"/>
      <c r="AK50" s="55"/>
      <c r="AL50" s="162"/>
      <c r="AM50" s="162"/>
      <c r="AN50" s="162"/>
      <c r="AO50" s="162"/>
      <c r="AP50" s="55"/>
      <c r="AQ50" s="55"/>
      <c r="AR50" s="162"/>
      <c r="AS50" s="162"/>
      <c r="AT50" s="162"/>
      <c r="AU50" s="162"/>
      <c r="AV50" s="55"/>
      <c r="AW50" s="55"/>
    </row>
    <row r="51" spans="1:49" x14ac:dyDescent="0.25">
      <c r="A51" s="179" t="s">
        <v>287</v>
      </c>
      <c r="B51" s="162"/>
      <c r="C51" s="162"/>
      <c r="D51" s="162"/>
      <c r="E51" s="162"/>
      <c r="F51" s="55"/>
      <c r="G51" s="55"/>
      <c r="H51" s="162"/>
      <c r="I51" s="162"/>
      <c r="J51" s="162"/>
      <c r="K51" s="162"/>
      <c r="L51" s="55"/>
      <c r="M51" s="55"/>
      <c r="N51" s="162"/>
      <c r="O51" s="162"/>
      <c r="P51" s="162"/>
      <c r="Q51" s="162"/>
      <c r="R51" s="55"/>
      <c r="S51" s="55"/>
      <c r="T51" s="162"/>
      <c r="U51" s="162"/>
      <c r="V51" s="162"/>
      <c r="W51" s="162"/>
      <c r="X51" s="55"/>
      <c r="Y51" s="55"/>
      <c r="Z51" s="162"/>
      <c r="AA51" s="162"/>
      <c r="AB51" s="162"/>
      <c r="AC51" s="162"/>
      <c r="AD51" s="55"/>
      <c r="AE51" s="55"/>
      <c r="AF51" s="162"/>
      <c r="AG51" s="162"/>
      <c r="AH51" s="162"/>
      <c r="AI51" s="162"/>
      <c r="AJ51" s="55"/>
      <c r="AK51" s="55"/>
      <c r="AL51" s="162"/>
      <c r="AM51" s="162"/>
      <c r="AN51" s="162"/>
      <c r="AO51" s="162"/>
      <c r="AP51" s="55"/>
      <c r="AQ51" s="55"/>
      <c r="AR51" s="162"/>
      <c r="AS51" s="162"/>
      <c r="AT51" s="162"/>
      <c r="AU51" s="162"/>
      <c r="AV51" s="55"/>
      <c r="AW51" s="55"/>
    </row>
    <row r="52" spans="1:49" x14ac:dyDescent="0.25">
      <c r="A52" s="179"/>
      <c r="B52" s="162"/>
      <c r="C52" s="162"/>
      <c r="D52" s="162"/>
      <c r="E52" s="162"/>
      <c r="F52" s="55"/>
      <c r="G52" s="55"/>
      <c r="H52" s="162"/>
      <c r="I52" s="162"/>
      <c r="J52" s="162"/>
      <c r="K52" s="162"/>
      <c r="L52" s="55"/>
      <c r="M52" s="55"/>
      <c r="N52" s="162"/>
      <c r="O52" s="162"/>
      <c r="P52" s="162"/>
      <c r="Q52" s="162"/>
      <c r="R52" s="55"/>
      <c r="S52" s="55"/>
      <c r="T52" s="162"/>
      <c r="U52" s="162"/>
      <c r="V52" s="162"/>
      <c r="W52" s="162"/>
      <c r="X52" s="55"/>
      <c r="Y52" s="55"/>
      <c r="Z52" s="162"/>
      <c r="AA52" s="162"/>
      <c r="AB52" s="162"/>
      <c r="AC52" s="162"/>
      <c r="AD52" s="55"/>
      <c r="AE52" s="55"/>
      <c r="AF52" s="162"/>
      <c r="AG52" s="162"/>
      <c r="AH52" s="162"/>
      <c r="AI52" s="162"/>
      <c r="AJ52" s="55"/>
      <c r="AK52" s="55"/>
      <c r="AL52" s="162"/>
      <c r="AM52" s="162"/>
      <c r="AN52" s="162"/>
      <c r="AO52" s="162"/>
      <c r="AP52" s="55"/>
      <c r="AQ52" s="55"/>
      <c r="AR52" s="162"/>
      <c r="AS52" s="162"/>
      <c r="AT52" s="162"/>
      <c r="AU52" s="162"/>
      <c r="AV52" s="55"/>
      <c r="AW52" s="55"/>
    </row>
    <row r="53" spans="1:49" x14ac:dyDescent="0.25">
      <c r="A53" s="179"/>
      <c r="B53" s="162"/>
      <c r="C53" s="162"/>
      <c r="D53" s="162"/>
      <c r="E53" s="162"/>
      <c r="F53" s="55"/>
      <c r="G53" s="55"/>
      <c r="H53" s="162"/>
      <c r="I53" s="162"/>
      <c r="J53" s="162"/>
      <c r="K53" s="162"/>
      <c r="L53" s="55"/>
      <c r="M53" s="55"/>
      <c r="N53" s="162"/>
      <c r="O53" s="162"/>
      <c r="P53" s="162"/>
      <c r="Q53" s="162"/>
      <c r="R53" s="55"/>
      <c r="S53" s="55"/>
      <c r="T53" s="162"/>
      <c r="U53" s="162"/>
      <c r="V53" s="162"/>
      <c r="W53" s="162"/>
      <c r="X53" s="55"/>
      <c r="Y53" s="55"/>
      <c r="Z53" s="162"/>
      <c r="AA53" s="162"/>
      <c r="AB53" s="162"/>
      <c r="AC53" s="162"/>
      <c r="AD53" s="55"/>
      <c r="AE53" s="55"/>
      <c r="AF53" s="162"/>
      <c r="AG53" s="162"/>
      <c r="AH53" s="162"/>
      <c r="AI53" s="162"/>
      <c r="AJ53" s="55"/>
      <c r="AK53" s="55"/>
      <c r="AL53" s="162"/>
      <c r="AM53" s="162"/>
      <c r="AN53" s="162"/>
      <c r="AO53" s="162"/>
      <c r="AP53" s="55"/>
      <c r="AQ53" s="55"/>
      <c r="AR53" s="162"/>
      <c r="AS53" s="162"/>
      <c r="AT53" s="162"/>
      <c r="AU53" s="162"/>
      <c r="AV53" s="55"/>
      <c r="AW53" s="55"/>
    </row>
    <row r="54" spans="1:49" x14ac:dyDescent="0.25">
      <c r="A54" s="179"/>
      <c r="B54" s="162"/>
      <c r="C54" s="162"/>
      <c r="D54" s="162"/>
      <c r="E54" s="162"/>
      <c r="F54" s="55"/>
      <c r="G54" s="55"/>
      <c r="H54" s="162"/>
      <c r="I54" s="162"/>
      <c r="J54" s="162"/>
      <c r="K54" s="162"/>
      <c r="L54" s="55"/>
      <c r="M54" s="55"/>
      <c r="N54" s="162"/>
      <c r="O54" s="162"/>
      <c r="P54" s="162"/>
      <c r="Q54" s="162"/>
      <c r="R54" s="55"/>
      <c r="S54" s="55"/>
      <c r="T54" s="162"/>
      <c r="U54" s="162"/>
      <c r="V54" s="162"/>
      <c r="W54" s="162"/>
      <c r="X54" s="55"/>
      <c r="Y54" s="55"/>
      <c r="Z54" s="162"/>
      <c r="AA54" s="162"/>
      <c r="AB54" s="162"/>
      <c r="AC54" s="162"/>
      <c r="AD54" s="55"/>
      <c r="AE54" s="55"/>
      <c r="AF54" s="162"/>
      <c r="AG54" s="162"/>
      <c r="AH54" s="162"/>
      <c r="AI54" s="162"/>
      <c r="AJ54" s="55"/>
      <c r="AK54" s="55"/>
      <c r="AL54" s="162"/>
      <c r="AM54" s="162"/>
      <c r="AN54" s="162"/>
      <c r="AO54" s="162"/>
      <c r="AP54" s="55"/>
      <c r="AQ54" s="55"/>
      <c r="AR54" s="162"/>
      <c r="AS54" s="162"/>
      <c r="AT54" s="162"/>
      <c r="AU54" s="162"/>
      <c r="AV54" s="55"/>
      <c r="AW54" s="55"/>
    </row>
    <row r="55" spans="1:49" x14ac:dyDescent="0.25">
      <c r="A55" s="179" t="s">
        <v>288</v>
      </c>
      <c r="B55" s="162"/>
      <c r="C55" s="162"/>
      <c r="D55" s="162"/>
      <c r="E55" s="162"/>
      <c r="F55" s="55"/>
      <c r="G55" s="55"/>
      <c r="H55" s="162"/>
      <c r="I55" s="162"/>
      <c r="J55" s="162"/>
      <c r="K55" s="162"/>
      <c r="L55" s="55"/>
      <c r="M55" s="55"/>
      <c r="N55" s="162"/>
      <c r="O55" s="162"/>
      <c r="P55" s="162"/>
      <c r="Q55" s="162"/>
      <c r="R55" s="55"/>
      <c r="S55" s="55"/>
      <c r="T55" s="162"/>
      <c r="U55" s="162"/>
      <c r="V55" s="162"/>
      <c r="W55" s="162"/>
      <c r="X55" s="55"/>
      <c r="Y55" s="55"/>
      <c r="Z55" s="162"/>
      <c r="AA55" s="162"/>
      <c r="AB55" s="162"/>
      <c r="AC55" s="162"/>
      <c r="AD55" s="55"/>
      <c r="AE55" s="55"/>
      <c r="AF55" s="162"/>
      <c r="AG55" s="162"/>
      <c r="AH55" s="162"/>
      <c r="AI55" s="162"/>
      <c r="AJ55" s="55"/>
      <c r="AK55" s="55"/>
      <c r="AL55" s="162"/>
      <c r="AM55" s="162"/>
      <c r="AN55" s="162"/>
      <c r="AO55" s="162"/>
      <c r="AP55" s="55"/>
      <c r="AQ55" s="55"/>
      <c r="AR55" s="162"/>
      <c r="AS55" s="162"/>
      <c r="AT55" s="162"/>
      <c r="AU55" s="162"/>
      <c r="AV55" s="55"/>
      <c r="AW55" s="55"/>
    </row>
    <row r="56" spans="1:49" x14ac:dyDescent="0.25">
      <c r="A56" s="179"/>
      <c r="B56" s="162"/>
      <c r="C56" s="162"/>
      <c r="D56" s="162"/>
      <c r="E56" s="162"/>
      <c r="F56" s="55"/>
      <c r="G56" s="55"/>
      <c r="H56" s="162"/>
      <c r="I56" s="162"/>
      <c r="J56" s="162"/>
      <c r="K56" s="162"/>
      <c r="L56" s="55"/>
      <c r="M56" s="55"/>
      <c r="N56" s="162"/>
      <c r="O56" s="162"/>
      <c r="P56" s="162"/>
      <c r="Q56" s="162"/>
      <c r="R56" s="55"/>
      <c r="S56" s="55"/>
      <c r="T56" s="162"/>
      <c r="U56" s="162"/>
      <c r="V56" s="162"/>
      <c r="W56" s="162"/>
      <c r="X56" s="55"/>
      <c r="Y56" s="55"/>
      <c r="Z56" s="162"/>
      <c r="AA56" s="162"/>
      <c r="AB56" s="162"/>
      <c r="AC56" s="162"/>
      <c r="AD56" s="55"/>
      <c r="AE56" s="55"/>
      <c r="AF56" s="162"/>
      <c r="AG56" s="162"/>
      <c r="AH56" s="162"/>
      <c r="AI56" s="162"/>
      <c r="AJ56" s="55"/>
      <c r="AK56" s="55"/>
      <c r="AL56" s="162"/>
      <c r="AM56" s="162"/>
      <c r="AN56" s="162"/>
      <c r="AO56" s="162"/>
      <c r="AP56" s="55"/>
      <c r="AQ56" s="55"/>
      <c r="AR56" s="162"/>
      <c r="AS56" s="162"/>
      <c r="AT56" s="162"/>
      <c r="AU56" s="162"/>
      <c r="AV56" s="55"/>
      <c r="AW56" s="55"/>
    </row>
    <row r="57" spans="1:49" x14ac:dyDescent="0.25">
      <c r="A57" s="179"/>
      <c r="B57" s="162"/>
      <c r="C57" s="162"/>
      <c r="D57" s="162"/>
      <c r="E57" s="162"/>
      <c r="F57" s="55"/>
      <c r="G57" s="55"/>
      <c r="H57" s="162"/>
      <c r="I57" s="162"/>
      <c r="J57" s="162"/>
      <c r="K57" s="162"/>
      <c r="L57" s="55"/>
      <c r="M57" s="55"/>
      <c r="N57" s="162"/>
      <c r="O57" s="162"/>
      <c r="P57" s="162"/>
      <c r="Q57" s="162"/>
      <c r="R57" s="55"/>
      <c r="S57" s="55"/>
      <c r="T57" s="162"/>
      <c r="U57" s="162"/>
      <c r="V57" s="162"/>
      <c r="W57" s="162"/>
      <c r="X57" s="55"/>
      <c r="Y57" s="55"/>
      <c r="Z57" s="162"/>
      <c r="AA57" s="162"/>
      <c r="AB57" s="162"/>
      <c r="AC57" s="162"/>
      <c r="AD57" s="55"/>
      <c r="AE57" s="55"/>
      <c r="AF57" s="162"/>
      <c r="AG57" s="162"/>
      <c r="AH57" s="162"/>
      <c r="AI57" s="162"/>
      <c r="AJ57" s="55"/>
      <c r="AK57" s="55"/>
      <c r="AL57" s="162"/>
      <c r="AM57" s="162"/>
      <c r="AN57" s="162"/>
      <c r="AO57" s="162"/>
      <c r="AP57" s="55"/>
      <c r="AQ57" s="55"/>
      <c r="AR57" s="162"/>
      <c r="AS57" s="162"/>
      <c r="AT57" s="162"/>
      <c r="AU57" s="162"/>
      <c r="AV57" s="55"/>
      <c r="AW57" s="55"/>
    </row>
    <row r="58" spans="1:49" x14ac:dyDescent="0.25">
      <c r="A58" s="179"/>
      <c r="B58" s="162"/>
      <c r="C58" s="162"/>
      <c r="D58" s="162"/>
      <c r="E58" s="162"/>
      <c r="F58" s="55"/>
      <c r="G58" s="55"/>
      <c r="H58" s="162"/>
      <c r="I58" s="162"/>
      <c r="J58" s="162"/>
      <c r="K58" s="162"/>
      <c r="L58" s="55"/>
      <c r="M58" s="55"/>
      <c r="N58" s="162"/>
      <c r="O58" s="162"/>
      <c r="P58" s="162"/>
      <c r="Q58" s="162"/>
      <c r="R58" s="55"/>
      <c r="S58" s="55"/>
      <c r="T58" s="162"/>
      <c r="U58" s="162"/>
      <c r="V58" s="162"/>
      <c r="W58" s="162"/>
      <c r="X58" s="55"/>
      <c r="Y58" s="55"/>
      <c r="Z58" s="162"/>
      <c r="AA58" s="162"/>
      <c r="AB58" s="162"/>
      <c r="AC58" s="162"/>
      <c r="AD58" s="55"/>
      <c r="AE58" s="55"/>
      <c r="AF58" s="162"/>
      <c r="AG58" s="162"/>
      <c r="AH58" s="162"/>
      <c r="AI58" s="162"/>
      <c r="AJ58" s="55"/>
      <c r="AK58" s="55"/>
      <c r="AL58" s="162"/>
      <c r="AM58" s="162"/>
      <c r="AN58" s="162"/>
      <c r="AO58" s="162"/>
      <c r="AP58" s="55"/>
      <c r="AQ58" s="55"/>
      <c r="AR58" s="162"/>
      <c r="AS58" s="162"/>
      <c r="AT58" s="162"/>
      <c r="AU58" s="162"/>
      <c r="AV58" s="55"/>
      <c r="AW58" s="55"/>
    </row>
    <row r="59" spans="1:49" x14ac:dyDescent="0.25">
      <c r="A59" s="179" t="s">
        <v>289</v>
      </c>
      <c r="B59" s="162"/>
      <c r="C59" s="162"/>
      <c r="D59" s="162"/>
      <c r="E59" s="162"/>
      <c r="F59" s="55"/>
      <c r="G59" s="55"/>
      <c r="H59" s="162"/>
      <c r="I59" s="162"/>
      <c r="J59" s="162"/>
      <c r="K59" s="162"/>
      <c r="L59" s="55"/>
      <c r="M59" s="55"/>
      <c r="N59" s="162"/>
      <c r="O59" s="162"/>
      <c r="P59" s="162"/>
      <c r="Q59" s="162"/>
      <c r="R59" s="55"/>
      <c r="S59" s="55"/>
      <c r="T59" s="162"/>
      <c r="U59" s="162"/>
      <c r="V59" s="162"/>
      <c r="W59" s="162"/>
      <c r="X59" s="55"/>
      <c r="Y59" s="55"/>
      <c r="Z59" s="162"/>
      <c r="AA59" s="162"/>
      <c r="AB59" s="162"/>
      <c r="AC59" s="162"/>
      <c r="AD59" s="55"/>
      <c r="AE59" s="55"/>
      <c r="AF59" s="162"/>
      <c r="AG59" s="162"/>
      <c r="AH59" s="162"/>
      <c r="AI59" s="162"/>
      <c r="AJ59" s="55"/>
      <c r="AK59" s="55"/>
      <c r="AL59" s="162"/>
      <c r="AM59" s="162"/>
      <c r="AN59" s="162"/>
      <c r="AO59" s="162"/>
      <c r="AP59" s="55"/>
      <c r="AQ59" s="55"/>
      <c r="AR59" s="162"/>
      <c r="AS59" s="162"/>
      <c r="AT59" s="162"/>
      <c r="AU59" s="162"/>
      <c r="AV59" s="55"/>
      <c r="AW59" s="55"/>
    </row>
    <row r="60" spans="1:49" x14ac:dyDescent="0.25">
      <c r="A60" s="179"/>
      <c r="B60" s="162"/>
      <c r="C60" s="162"/>
      <c r="D60" s="162"/>
      <c r="E60" s="162"/>
      <c r="F60" s="55"/>
      <c r="G60" s="55"/>
      <c r="H60" s="162"/>
      <c r="I60" s="162"/>
      <c r="J60" s="162"/>
      <c r="K60" s="162"/>
      <c r="L60" s="55"/>
      <c r="M60" s="55"/>
      <c r="N60" s="162"/>
      <c r="O60" s="162"/>
      <c r="P60" s="162"/>
      <c r="Q60" s="162"/>
      <c r="R60" s="55"/>
      <c r="S60" s="55"/>
      <c r="T60" s="162"/>
      <c r="U60" s="162"/>
      <c r="V60" s="162"/>
      <c r="W60" s="162"/>
      <c r="X60" s="55"/>
      <c r="Y60" s="55"/>
      <c r="Z60" s="162"/>
      <c r="AA60" s="162"/>
      <c r="AB60" s="162"/>
      <c r="AC60" s="162"/>
      <c r="AD60" s="55"/>
      <c r="AE60" s="55"/>
      <c r="AF60" s="162"/>
      <c r="AG60" s="162"/>
      <c r="AH60" s="162"/>
      <c r="AI60" s="162"/>
      <c r="AJ60" s="55"/>
      <c r="AK60" s="55"/>
      <c r="AL60" s="162"/>
      <c r="AM60" s="162"/>
      <c r="AN60" s="162"/>
      <c r="AO60" s="162"/>
      <c r="AP60" s="55"/>
      <c r="AQ60" s="55"/>
      <c r="AR60" s="162"/>
      <c r="AS60" s="162"/>
      <c r="AT60" s="162"/>
      <c r="AU60" s="162"/>
      <c r="AV60" s="55"/>
      <c r="AW60" s="55"/>
    </row>
    <row r="61" spans="1:49" x14ac:dyDescent="0.25">
      <c r="A61" s="179"/>
      <c r="B61" s="162"/>
      <c r="C61" s="162"/>
      <c r="D61" s="162"/>
      <c r="E61" s="162"/>
      <c r="F61" s="55"/>
      <c r="G61" s="55"/>
      <c r="H61" s="162"/>
      <c r="I61" s="162"/>
      <c r="J61" s="162"/>
      <c r="K61" s="162"/>
      <c r="L61" s="55"/>
      <c r="M61" s="55"/>
      <c r="N61" s="162"/>
      <c r="O61" s="162"/>
      <c r="P61" s="162"/>
      <c r="Q61" s="162"/>
      <c r="R61" s="55"/>
      <c r="S61" s="55"/>
      <c r="T61" s="162"/>
      <c r="U61" s="162"/>
      <c r="V61" s="162"/>
      <c r="W61" s="162"/>
      <c r="X61" s="55"/>
      <c r="Y61" s="55"/>
      <c r="Z61" s="162"/>
      <c r="AA61" s="162"/>
      <c r="AB61" s="162"/>
      <c r="AC61" s="162"/>
      <c r="AD61" s="55"/>
      <c r="AE61" s="55"/>
      <c r="AF61" s="162"/>
      <c r="AG61" s="162"/>
      <c r="AH61" s="162"/>
      <c r="AI61" s="162"/>
      <c r="AJ61" s="55"/>
      <c r="AK61" s="55"/>
      <c r="AL61" s="162"/>
      <c r="AM61" s="162"/>
      <c r="AN61" s="162"/>
      <c r="AO61" s="162"/>
      <c r="AP61" s="55"/>
      <c r="AQ61" s="55"/>
      <c r="AR61" s="162"/>
      <c r="AS61" s="162"/>
      <c r="AT61" s="162"/>
      <c r="AU61" s="162"/>
      <c r="AV61" s="55"/>
      <c r="AW61" s="55"/>
    </row>
    <row r="62" spans="1:49" x14ac:dyDescent="0.25">
      <c r="A62" s="179"/>
      <c r="B62" s="162"/>
      <c r="C62" s="162"/>
      <c r="D62" s="162"/>
      <c r="E62" s="162"/>
      <c r="F62" s="55"/>
      <c r="G62" s="55"/>
      <c r="H62" s="162"/>
      <c r="I62" s="162"/>
      <c r="J62" s="162"/>
      <c r="K62" s="162"/>
      <c r="L62" s="55"/>
      <c r="M62" s="55"/>
      <c r="N62" s="162"/>
      <c r="O62" s="162"/>
      <c r="P62" s="162"/>
      <c r="Q62" s="162"/>
      <c r="R62" s="55"/>
      <c r="S62" s="55"/>
      <c r="T62" s="162"/>
      <c r="U62" s="162"/>
      <c r="V62" s="162"/>
      <c r="W62" s="162"/>
      <c r="X62" s="55"/>
      <c r="Y62" s="55"/>
      <c r="Z62" s="162"/>
      <c r="AA62" s="162"/>
      <c r="AB62" s="162"/>
      <c r="AC62" s="162"/>
      <c r="AD62" s="55"/>
      <c r="AE62" s="55"/>
      <c r="AF62" s="162"/>
      <c r="AG62" s="162"/>
      <c r="AH62" s="162"/>
      <c r="AI62" s="162"/>
      <c r="AJ62" s="55"/>
      <c r="AK62" s="55"/>
      <c r="AL62" s="162"/>
      <c r="AM62" s="162"/>
      <c r="AN62" s="162"/>
      <c r="AO62" s="162"/>
      <c r="AP62" s="55"/>
      <c r="AQ62" s="55"/>
      <c r="AR62" s="162"/>
      <c r="AS62" s="162"/>
      <c r="AT62" s="162"/>
      <c r="AU62" s="162"/>
      <c r="AV62" s="55"/>
      <c r="AW62" s="55"/>
    </row>
    <row r="64" spans="1:49" hidden="1" x14ac:dyDescent="0.25">
      <c r="E64" s="38">
        <v>1</v>
      </c>
      <c r="F64" s="38">
        <f ca="1">SUMIF(F12:G35,E64,G12:G35)</f>
        <v>0</v>
      </c>
      <c r="K64" s="38">
        <v>1</v>
      </c>
      <c r="L64" s="38">
        <f ca="1">SUMIF(L12:M35,K64,M12:M35)</f>
        <v>0</v>
      </c>
      <c r="Q64" s="38">
        <v>1</v>
      </c>
      <c r="R64" s="38">
        <f ca="1">SUMIF(R12:S35,Q64,S12:S35)</f>
        <v>0</v>
      </c>
      <c r="W64" s="38">
        <v>1</v>
      </c>
      <c r="X64" s="38">
        <f ca="1">SUMIF(X12:Y35,W64,Y12:Y35)</f>
        <v>0</v>
      </c>
      <c r="AC64" s="38">
        <v>1</v>
      </c>
      <c r="AD64" s="38">
        <f ca="1">SUMIF(AD12:AE35,AC64,AE12:AE35)</f>
        <v>0</v>
      </c>
      <c r="AI64" s="38">
        <v>1</v>
      </c>
      <c r="AJ64" s="38">
        <f ca="1">SUMIF(AJ12:AK35,AI64,AK12:AK35)</f>
        <v>0</v>
      </c>
      <c r="AO64" s="38">
        <v>1</v>
      </c>
      <c r="AP64" s="38">
        <f ca="1">SUMIF(AP12:AQ35,AO64,AQ12:AQ35)</f>
        <v>0</v>
      </c>
    </row>
    <row r="65" spans="5:42" hidden="1" x14ac:dyDescent="0.25">
      <c r="E65" s="38">
        <v>2</v>
      </c>
      <c r="F65" s="38">
        <f t="shared" ref="F65:F68" ca="1" si="3">SUMIF(F13:G36,E65,G13:G36)</f>
        <v>0</v>
      </c>
      <c r="K65" s="38">
        <v>2</v>
      </c>
      <c r="L65" s="38">
        <f t="shared" ref="L65:L68" ca="1" si="4">SUMIF(L13:M36,K65,M13:M36)</f>
        <v>0</v>
      </c>
      <c r="Q65" s="38">
        <v>2</v>
      </c>
      <c r="R65" s="38">
        <f t="shared" ref="R65:R68" ca="1" si="5">SUMIF(R13:S36,Q65,S13:S36)</f>
        <v>0</v>
      </c>
      <c r="W65" s="38">
        <v>2</v>
      </c>
      <c r="X65" s="38">
        <f t="shared" ref="X65:X68" ca="1" si="6">SUMIF(X13:Y36,W65,Y13:Y36)</f>
        <v>0</v>
      </c>
      <c r="AC65" s="38">
        <v>2</v>
      </c>
      <c r="AD65" s="38">
        <f t="shared" ref="AD65:AD68" ca="1" si="7">SUMIF(AD13:AE36,AC65,AE13:AE36)</f>
        <v>0</v>
      </c>
      <c r="AI65" s="38">
        <v>2</v>
      </c>
      <c r="AJ65" s="38">
        <f t="shared" ref="AJ65:AJ68" ca="1" si="8">SUMIF(AJ13:AK36,AI65,AK13:AK36)</f>
        <v>0</v>
      </c>
      <c r="AO65" s="38">
        <v>2</v>
      </c>
      <c r="AP65" s="38">
        <f t="shared" ref="AP65:AP68" ca="1" si="9">SUMIF(AP13:AQ36,AO65,AQ13:AQ36)</f>
        <v>0</v>
      </c>
    </row>
    <row r="66" spans="5:42" hidden="1" x14ac:dyDescent="0.25">
      <c r="E66" s="38">
        <v>3</v>
      </c>
      <c r="F66" s="38">
        <f t="shared" ca="1" si="3"/>
        <v>0</v>
      </c>
      <c r="K66" s="38">
        <v>3</v>
      </c>
      <c r="L66" s="38">
        <f t="shared" ca="1" si="4"/>
        <v>0</v>
      </c>
      <c r="Q66" s="38">
        <v>3</v>
      </c>
      <c r="R66" s="38">
        <f t="shared" ca="1" si="5"/>
        <v>0</v>
      </c>
      <c r="W66" s="38">
        <v>3</v>
      </c>
      <c r="X66" s="38">
        <f t="shared" ca="1" si="6"/>
        <v>0</v>
      </c>
      <c r="AC66" s="38">
        <v>3</v>
      </c>
      <c r="AD66" s="38">
        <f t="shared" ca="1" si="7"/>
        <v>0</v>
      </c>
      <c r="AI66" s="38">
        <v>3</v>
      </c>
      <c r="AJ66" s="38">
        <f t="shared" ca="1" si="8"/>
        <v>0</v>
      </c>
      <c r="AO66" s="38">
        <v>3</v>
      </c>
      <c r="AP66" s="38">
        <f t="shared" ca="1" si="9"/>
        <v>0</v>
      </c>
    </row>
    <row r="67" spans="5:42" hidden="1" x14ac:dyDescent="0.25">
      <c r="E67" s="38">
        <v>4</v>
      </c>
      <c r="F67" s="38">
        <f t="shared" ca="1" si="3"/>
        <v>0</v>
      </c>
      <c r="K67" s="38">
        <v>4</v>
      </c>
      <c r="L67" s="38">
        <f t="shared" ca="1" si="4"/>
        <v>0</v>
      </c>
      <c r="Q67" s="38">
        <v>4</v>
      </c>
      <c r="R67" s="38">
        <f t="shared" ca="1" si="5"/>
        <v>0</v>
      </c>
      <c r="W67" s="38">
        <v>4</v>
      </c>
      <c r="X67" s="38">
        <f t="shared" ca="1" si="6"/>
        <v>0</v>
      </c>
      <c r="AC67" s="38">
        <v>4</v>
      </c>
      <c r="AD67" s="38">
        <f t="shared" ca="1" si="7"/>
        <v>0</v>
      </c>
      <c r="AI67" s="38">
        <v>4</v>
      </c>
      <c r="AJ67" s="38">
        <f t="shared" ca="1" si="8"/>
        <v>0</v>
      </c>
      <c r="AO67" s="38">
        <v>4</v>
      </c>
      <c r="AP67" s="38">
        <f t="shared" ca="1" si="9"/>
        <v>0</v>
      </c>
    </row>
    <row r="68" spans="5:42" hidden="1" x14ac:dyDescent="0.25">
      <c r="E68" s="38">
        <v>5</v>
      </c>
      <c r="F68" s="38">
        <f t="shared" ca="1" si="3"/>
        <v>0</v>
      </c>
      <c r="K68" s="38">
        <v>5</v>
      </c>
      <c r="L68" s="38">
        <f t="shared" ca="1" si="4"/>
        <v>0</v>
      </c>
      <c r="Q68" s="38">
        <v>5</v>
      </c>
      <c r="R68" s="38">
        <f t="shared" ca="1" si="5"/>
        <v>0</v>
      </c>
      <c r="W68" s="38">
        <v>5</v>
      </c>
      <c r="X68" s="38">
        <f t="shared" ca="1" si="6"/>
        <v>0</v>
      </c>
      <c r="AC68" s="38">
        <v>5</v>
      </c>
      <c r="AD68" s="38">
        <f t="shared" ca="1" si="7"/>
        <v>0</v>
      </c>
      <c r="AI68" s="38">
        <v>5</v>
      </c>
      <c r="AJ68" s="38">
        <f t="shared" ca="1" si="8"/>
        <v>0</v>
      </c>
      <c r="AO68" s="38">
        <v>5</v>
      </c>
      <c r="AP68" s="38">
        <f t="shared" ca="1" si="9"/>
        <v>0</v>
      </c>
    </row>
  </sheetData>
  <mergeCells count="162">
    <mergeCell ref="F2:R2"/>
    <mergeCell ref="B11:G11"/>
    <mergeCell ref="B12:E15"/>
    <mergeCell ref="H11:M11"/>
    <mergeCell ref="H12:K15"/>
    <mergeCell ref="N11:S11"/>
    <mergeCell ref="F8:H8"/>
    <mergeCell ref="I3:J3"/>
    <mergeCell ref="K3:L3"/>
    <mergeCell ref="M3:N3"/>
    <mergeCell ref="O3:P3"/>
    <mergeCell ref="Q3:R3"/>
    <mergeCell ref="F5:H5"/>
    <mergeCell ref="F6:H6"/>
    <mergeCell ref="F7:H7"/>
    <mergeCell ref="A12:A15"/>
    <mergeCell ref="A16:A19"/>
    <mergeCell ref="B16:E19"/>
    <mergeCell ref="H16:K19"/>
    <mergeCell ref="N16:Q19"/>
    <mergeCell ref="T16:W19"/>
    <mergeCell ref="AL11:AQ11"/>
    <mergeCell ref="AL12:AO15"/>
    <mergeCell ref="AR11:AW11"/>
    <mergeCell ref="AR12:AU15"/>
    <mergeCell ref="N12:Q15"/>
    <mergeCell ref="T11:Y11"/>
    <mergeCell ref="T12:W15"/>
    <mergeCell ref="Z11:AE11"/>
    <mergeCell ref="Z12:AC15"/>
    <mergeCell ref="AF11:AK11"/>
    <mergeCell ref="AF12:AI15"/>
    <mergeCell ref="Z16:AC19"/>
    <mergeCell ref="AF16:AI19"/>
    <mergeCell ref="AL16:AO19"/>
    <mergeCell ref="AR16:AU19"/>
    <mergeCell ref="AR38:AW38"/>
    <mergeCell ref="AR39:AU42"/>
    <mergeCell ref="AF43:AI46"/>
    <mergeCell ref="AL43:AO46"/>
    <mergeCell ref="H38:M38"/>
    <mergeCell ref="H39:K42"/>
    <mergeCell ref="N38:S38"/>
    <mergeCell ref="N39:Q42"/>
    <mergeCell ref="B38:G38"/>
    <mergeCell ref="B39:E42"/>
    <mergeCell ref="A20:A23"/>
    <mergeCell ref="B20:E23"/>
    <mergeCell ref="H20:K23"/>
    <mergeCell ref="N20:Q23"/>
    <mergeCell ref="T20:W23"/>
    <mergeCell ref="Z20:AC23"/>
    <mergeCell ref="AF20:AI23"/>
    <mergeCell ref="AL20:AO23"/>
    <mergeCell ref="AR20:AU23"/>
    <mergeCell ref="AR24:AU27"/>
    <mergeCell ref="B51:E54"/>
    <mergeCell ref="H51:K54"/>
    <mergeCell ref="N51:Q54"/>
    <mergeCell ref="A28:A31"/>
    <mergeCell ref="B28:E31"/>
    <mergeCell ref="H28:K31"/>
    <mergeCell ref="N28:Q31"/>
    <mergeCell ref="T28:W31"/>
    <mergeCell ref="B47:E50"/>
    <mergeCell ref="H47:K50"/>
    <mergeCell ref="N47:Q50"/>
    <mergeCell ref="A24:A27"/>
    <mergeCell ref="B24:E27"/>
    <mergeCell ref="H24:K27"/>
    <mergeCell ref="N24:Q27"/>
    <mergeCell ref="T24:W27"/>
    <mergeCell ref="Z24:AC27"/>
    <mergeCell ref="AF24:AI27"/>
    <mergeCell ref="N43:Q46"/>
    <mergeCell ref="Z28:AC31"/>
    <mergeCell ref="AF28:AI31"/>
    <mergeCell ref="AL28:AO31"/>
    <mergeCell ref="B43:E46"/>
    <mergeCell ref="AR28:AU31"/>
    <mergeCell ref="B55:E58"/>
    <mergeCell ref="H55:K58"/>
    <mergeCell ref="AF38:AK38"/>
    <mergeCell ref="AF39:AI42"/>
    <mergeCell ref="AL38:AQ38"/>
    <mergeCell ref="AL39:AO42"/>
    <mergeCell ref="A32:A35"/>
    <mergeCell ref="B32:E35"/>
    <mergeCell ref="H32:K35"/>
    <mergeCell ref="N32:Q35"/>
    <mergeCell ref="T32:W35"/>
    <mergeCell ref="Z32:AC35"/>
    <mergeCell ref="AF32:AI35"/>
    <mergeCell ref="AL32:AO35"/>
    <mergeCell ref="AR32:AU35"/>
    <mergeCell ref="AL51:AO54"/>
    <mergeCell ref="AR51:AU54"/>
    <mergeCell ref="AF55:AI58"/>
    <mergeCell ref="AL55:AO58"/>
    <mergeCell ref="AR55:AU58"/>
    <mergeCell ref="AR43:AU46"/>
    <mergeCell ref="AF47:AI50"/>
    <mergeCell ref="AL47:AO50"/>
    <mergeCell ref="B59:E62"/>
    <mergeCell ref="H59:K62"/>
    <mergeCell ref="N59:Q62"/>
    <mergeCell ref="T38:Y38"/>
    <mergeCell ref="T39:W42"/>
    <mergeCell ref="Z38:AE38"/>
    <mergeCell ref="Z39:AC42"/>
    <mergeCell ref="T43:W46"/>
    <mergeCell ref="Z43:AC46"/>
    <mergeCell ref="T51:W54"/>
    <mergeCell ref="N55:Q58"/>
    <mergeCell ref="T55:W58"/>
    <mergeCell ref="Z55:AC58"/>
    <mergeCell ref="T47:W50"/>
    <mergeCell ref="Z47:AC50"/>
    <mergeCell ref="H43:K46"/>
    <mergeCell ref="AR47:AU50"/>
    <mergeCell ref="F3:H4"/>
    <mergeCell ref="T7:W7"/>
    <mergeCell ref="AA7:AD7"/>
    <mergeCell ref="AL3:AN3"/>
    <mergeCell ref="A59:A62"/>
    <mergeCell ref="A1:Y1"/>
    <mergeCell ref="Z1:AW1"/>
    <mergeCell ref="T4:W4"/>
    <mergeCell ref="T5:W5"/>
    <mergeCell ref="A2:E2"/>
    <mergeCell ref="A3:E4"/>
    <mergeCell ref="A5:E6"/>
    <mergeCell ref="T59:W62"/>
    <mergeCell ref="Z59:AC62"/>
    <mergeCell ref="AF59:AI62"/>
    <mergeCell ref="AL59:AO62"/>
    <mergeCell ref="AR59:AU62"/>
    <mergeCell ref="A39:A42"/>
    <mergeCell ref="A43:A46"/>
    <mergeCell ref="A47:A50"/>
    <mergeCell ref="A51:A54"/>
    <mergeCell ref="A55:A58"/>
    <mergeCell ref="Z51:AC54"/>
    <mergeCell ref="AF51:AI54"/>
    <mergeCell ref="T8:W8"/>
    <mergeCell ref="AA8:AD8"/>
    <mergeCell ref="AH8:AK8"/>
    <mergeCell ref="X3:Z3"/>
    <mergeCell ref="AE3:AG3"/>
    <mergeCell ref="T2:AN2"/>
    <mergeCell ref="AA3:AD3"/>
    <mergeCell ref="AH3:AK3"/>
    <mergeCell ref="AH7:AK7"/>
    <mergeCell ref="AH4:AK4"/>
    <mergeCell ref="AH5:AK5"/>
    <mergeCell ref="AH6:AK6"/>
    <mergeCell ref="T3:W3"/>
    <mergeCell ref="T6:W6"/>
    <mergeCell ref="AA4:AD4"/>
    <mergeCell ref="AA5:AD5"/>
    <mergeCell ref="AA6:AD6"/>
    <mergeCell ref="AL24:AO27"/>
  </mergeCells>
  <dataValidations count="1">
    <dataValidation type="list" allowBlank="1" showInputMessage="1" showErrorMessage="1" sqref="B12:E35">
      <formula1>Technique1</formula1>
    </dataValidation>
  </dataValidations>
  <pageMargins left="0.7" right="0.7" top="0.75" bottom="0.75" header="0.3" footer="0.3"/>
  <pageSetup paperSize="5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BD!$B$2:$B$34</xm:f>
          </x14:formula1>
          <xm:sqref>H12:K35</xm:sqref>
        </x14:dataValidation>
        <x14:dataValidation type="list" allowBlank="1" showInputMessage="1" showErrorMessage="1">
          <x14:formula1>
            <xm:f>BD!$D$2:$D$34</xm:f>
          </x14:formula1>
          <xm:sqref>N12:Q35</xm:sqref>
        </x14:dataValidation>
        <x14:dataValidation type="list" allowBlank="1" showInputMessage="1" showErrorMessage="1">
          <x14:formula1>
            <xm:f>BD!$C$2:$C$34</xm:f>
          </x14:formula1>
          <xm:sqref>T12:W35</xm:sqref>
        </x14:dataValidation>
        <x14:dataValidation type="list" allowBlank="1" showInputMessage="1" showErrorMessage="1">
          <x14:formula1>
            <xm:f>BD!$F$2:$F$34</xm:f>
          </x14:formula1>
          <xm:sqref>Z12:AC35</xm:sqref>
        </x14:dataValidation>
        <x14:dataValidation type="list" allowBlank="1" showInputMessage="1" showErrorMessage="1">
          <x14:formula1>
            <xm:f>BD!$E$2:$E$34</xm:f>
          </x14:formula1>
          <xm:sqref>AF12:AI35</xm:sqref>
        </x14:dataValidation>
        <x14:dataValidation type="list" allowBlank="1" showInputMessage="1" showErrorMessage="1">
          <x14:formula1>
            <xm:f>BD!$G$2:$G$34</xm:f>
          </x14:formula1>
          <xm:sqref>AL12:AO35</xm:sqref>
        </x14:dataValidation>
        <x14:dataValidation type="list" allowBlank="1" showInputMessage="1" showErrorMessage="1">
          <x14:formula1>
            <xm:f>BD!$I$2:$I$34</xm:f>
          </x14:formula1>
          <xm:sqref>B39:E62</xm:sqref>
        </x14:dataValidation>
        <x14:dataValidation type="list" allowBlank="1" showInputMessage="1" showErrorMessage="1">
          <x14:formula1>
            <xm:f>BD!$J$2:$J$34</xm:f>
          </x14:formula1>
          <xm:sqref>H39:K62</xm:sqref>
        </x14:dataValidation>
        <x14:dataValidation type="list" allowBlank="1" showInputMessage="1" showErrorMessage="1">
          <x14:formula1>
            <xm:f>BD!$K$2:$K$34</xm:f>
          </x14:formula1>
          <xm:sqref>N39:Q62</xm:sqref>
        </x14:dataValidation>
        <x14:dataValidation type="list" allowBlank="1" showInputMessage="1" showErrorMessage="1">
          <x14:formula1>
            <xm:f>BD!$M$2:$M$34</xm:f>
          </x14:formula1>
          <xm:sqref>T39:W62</xm:sqref>
        </x14:dataValidation>
        <x14:dataValidation type="list" allowBlank="1" showInputMessage="1" showErrorMessage="1">
          <x14:formula1>
            <xm:f>BD!$N$2:$N$34</xm:f>
          </x14:formula1>
          <xm:sqref>Z39:AC62</xm:sqref>
        </x14:dataValidation>
        <x14:dataValidation type="list" allowBlank="1" showInputMessage="1" showErrorMessage="1">
          <x14:formula1>
            <xm:f>BD!$L$2:$L$34</xm:f>
          </x14:formula1>
          <xm:sqref>AF39:AI62</xm:sqref>
        </x14:dataValidation>
        <x14:dataValidation type="list" allowBlank="1" showInputMessage="1" showErrorMessage="1">
          <x14:formula1>
            <xm:f>BD!$O$2:$O$34</xm:f>
          </x14:formula1>
          <xm:sqref>AL39:AO62</xm:sqref>
        </x14:dataValidation>
        <x14:dataValidation type="list" allowBlank="1" showInputMessage="1" showErrorMessage="1">
          <x14:formula1>
            <xm:f>BD!$P$2:$P$34</xm:f>
          </x14:formula1>
          <xm:sqref>AR39:AU62</xm:sqref>
        </x14:dataValidation>
        <x14:dataValidation type="list" allowBlank="1" showInputMessage="1" showErrorMessage="1">
          <x14:formula1>
            <xm:f>BD!$H$2:$H$34</xm:f>
          </x14:formula1>
          <xm:sqref>AR12:AU35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topLeftCell="F1" zoomScale="85" zoomScaleNormal="85" workbookViewId="0">
      <selection activeCell="M36" sqref="M36:P36"/>
    </sheetView>
  </sheetViews>
  <sheetFormatPr baseColWidth="10" defaultRowHeight="14.4" x14ac:dyDescent="0.3"/>
  <cols>
    <col min="1" max="40" width="6.5546875" customWidth="1"/>
    <col min="41" max="42" width="6.6640625" customWidth="1"/>
  </cols>
  <sheetData>
    <row r="1" spans="1:49" ht="32.4" thickBot="1" x14ac:dyDescent="0.35">
      <c r="A1" s="180" t="s">
        <v>316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200" t="s">
        <v>332</v>
      </c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99"/>
      <c r="AR1" s="99"/>
      <c r="AS1" s="99"/>
      <c r="AT1" s="99"/>
      <c r="AU1" s="99"/>
      <c r="AV1" s="99"/>
      <c r="AW1" s="99"/>
    </row>
    <row r="2" spans="1:49" ht="15.6" x14ac:dyDescent="0.3">
      <c r="A2" s="182" t="s">
        <v>261</v>
      </c>
      <c r="B2" s="183"/>
      <c r="C2" s="183"/>
      <c r="D2" s="183"/>
      <c r="E2" s="184"/>
      <c r="F2" s="228" t="s">
        <v>317</v>
      </c>
      <c r="G2" s="229"/>
      <c r="H2" s="229"/>
      <c r="I2" s="229"/>
      <c r="J2" s="229"/>
      <c r="K2" s="229"/>
      <c r="L2" s="230"/>
      <c r="M2" s="38"/>
      <c r="N2" s="222" t="s">
        <v>318</v>
      </c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4"/>
      <c r="AI2" s="38"/>
      <c r="AJ2" s="38"/>
      <c r="AK2" s="38"/>
      <c r="AL2" s="38"/>
      <c r="AM2" s="38"/>
      <c r="AN2" s="38"/>
      <c r="AO2" s="38"/>
      <c r="AP2" s="38"/>
      <c r="AQ2" s="38"/>
    </row>
    <row r="3" spans="1:49" x14ac:dyDescent="0.3">
      <c r="A3" s="185" t="str">
        <f>PlanifAnnuelle!O5</f>
        <v>«À REMPLIR 1»</v>
      </c>
      <c r="B3" s="186"/>
      <c r="C3" s="186"/>
      <c r="D3" s="186"/>
      <c r="E3" s="187"/>
      <c r="F3" s="177"/>
      <c r="G3" s="174"/>
      <c r="H3" s="174"/>
      <c r="I3" s="196" t="s">
        <v>274</v>
      </c>
      <c r="J3" s="196"/>
      <c r="K3" s="196" t="s">
        <v>278</v>
      </c>
      <c r="L3" s="197"/>
      <c r="M3" s="38"/>
      <c r="N3" s="175" t="s">
        <v>47</v>
      </c>
      <c r="O3" s="173"/>
      <c r="P3" s="173"/>
      <c r="Q3" s="173"/>
      <c r="R3" s="215" t="str">
        <f>Mésocycle!X3</f>
        <v>%TECH</v>
      </c>
      <c r="S3" s="216"/>
      <c r="T3" s="217"/>
      <c r="U3" s="173" t="s">
        <v>306</v>
      </c>
      <c r="V3" s="173"/>
      <c r="W3" s="173"/>
      <c r="X3" s="173"/>
      <c r="Y3" s="218" t="str">
        <f>Mésocycle!AE3</f>
        <v>%TI</v>
      </c>
      <c r="Z3" s="219"/>
      <c r="AA3" s="220"/>
      <c r="AB3" s="173" t="s">
        <v>307</v>
      </c>
      <c r="AC3" s="173"/>
      <c r="AD3" s="173"/>
      <c r="AE3" s="173"/>
      <c r="AF3" s="225" t="str">
        <f>Mésocycle!AL3</f>
        <v>%TC</v>
      </c>
      <c r="AG3" s="226"/>
      <c r="AH3" s="227"/>
      <c r="AI3" s="57"/>
      <c r="AJ3" s="38"/>
      <c r="AK3" s="38"/>
      <c r="AL3" s="38"/>
      <c r="AM3" s="38"/>
      <c r="AN3" s="38"/>
      <c r="AO3" s="38"/>
      <c r="AP3" s="38"/>
      <c r="AQ3" s="38"/>
    </row>
    <row r="4" spans="1:49" x14ac:dyDescent="0.3">
      <c r="A4" s="185"/>
      <c r="B4" s="186"/>
      <c r="C4" s="186"/>
      <c r="D4" s="186"/>
      <c r="E4" s="187"/>
      <c r="F4" s="177"/>
      <c r="G4" s="174"/>
      <c r="H4" s="174"/>
      <c r="I4" s="55" t="s">
        <v>273</v>
      </c>
      <c r="J4" s="55" t="s">
        <v>272</v>
      </c>
      <c r="K4" s="55" t="s">
        <v>273</v>
      </c>
      <c r="L4" s="56" t="s">
        <v>272</v>
      </c>
      <c r="M4" s="38"/>
      <c r="N4" s="177"/>
      <c r="O4" s="174"/>
      <c r="P4" s="174"/>
      <c r="Q4" s="174"/>
      <c r="R4" s="55" t="s">
        <v>304</v>
      </c>
      <c r="S4" s="55" t="s">
        <v>305</v>
      </c>
      <c r="T4" s="55" t="s">
        <v>312</v>
      </c>
      <c r="U4" s="174"/>
      <c r="V4" s="174"/>
      <c r="W4" s="174"/>
      <c r="X4" s="174"/>
      <c r="Y4" s="55" t="s">
        <v>304</v>
      </c>
      <c r="Z4" s="55" t="s">
        <v>305</v>
      </c>
      <c r="AA4" s="55" t="s">
        <v>312</v>
      </c>
      <c r="AB4" s="174"/>
      <c r="AC4" s="174"/>
      <c r="AD4" s="174"/>
      <c r="AE4" s="174"/>
      <c r="AF4" s="55" t="s">
        <v>304</v>
      </c>
      <c r="AG4" s="55" t="s">
        <v>305</v>
      </c>
      <c r="AH4" s="56" t="s">
        <v>312</v>
      </c>
      <c r="AI4" s="38"/>
      <c r="AJ4" s="38"/>
      <c r="AK4" s="38"/>
      <c r="AL4" s="38"/>
      <c r="AM4" s="38"/>
      <c r="AN4" s="38"/>
      <c r="AO4" s="38"/>
      <c r="AP4" s="38"/>
      <c r="AQ4" s="38"/>
    </row>
    <row r="5" spans="1:49" x14ac:dyDescent="0.3">
      <c r="A5" s="185" t="str">
        <f>PlanifAnnuelle!AB5</f>
        <v>«À REMPLIR 2»</v>
      </c>
      <c r="B5" s="186"/>
      <c r="C5" s="186"/>
      <c r="D5" s="186"/>
      <c r="E5" s="187"/>
      <c r="F5" s="198" t="s">
        <v>267</v>
      </c>
      <c r="G5" s="199"/>
      <c r="H5" s="199"/>
      <c r="I5" s="72">
        <f>Mésocycle!I5</f>
        <v>0</v>
      </c>
      <c r="J5" s="72">
        <f>Mésocycle!J5</f>
        <v>0</v>
      </c>
      <c r="K5" s="55">
        <f>Mésocycle!Q5</f>
        <v>0</v>
      </c>
      <c r="L5" s="56">
        <f>Mésocycle!R5</f>
        <v>0</v>
      </c>
      <c r="M5" s="38"/>
      <c r="N5" s="177" t="s">
        <v>11</v>
      </c>
      <c r="O5" s="174"/>
      <c r="P5" s="174"/>
      <c r="Q5" s="174"/>
      <c r="R5" s="77" t="e">
        <f ca="1">S5/Mésocycle!Z5</f>
        <v>#DIV/0!</v>
      </c>
      <c r="S5" s="101">
        <f ca="1">VLOOKUP(1,Mésocycle!E64:F685,2,FALSE)</f>
        <v>0</v>
      </c>
      <c r="T5" s="101">
        <f>E26+K26+Q26+W26+AC26+AI26+AO26</f>
        <v>0</v>
      </c>
      <c r="U5" s="209" t="s">
        <v>263</v>
      </c>
      <c r="V5" s="210"/>
      <c r="W5" s="210"/>
      <c r="X5" s="211"/>
      <c r="Y5" s="77" t="e">
        <f ca="1">Z5/Mésocycle!AE5</f>
        <v>#DIV/0!</v>
      </c>
      <c r="Z5" s="101">
        <f ca="1">VLOOKUP(1,Mésocycle!Q64:R68,2,FALSE)</f>
        <v>0</v>
      </c>
      <c r="AA5" s="101">
        <f>E28+K28+Q28+W28+AC28+AI28+AO28</f>
        <v>0</v>
      </c>
      <c r="AB5" s="209" t="s">
        <v>265</v>
      </c>
      <c r="AC5" s="210"/>
      <c r="AD5" s="210"/>
      <c r="AE5" s="211"/>
      <c r="AF5" s="77" t="e">
        <f ca="1">AG5/Mésocycle!AL5</f>
        <v>#DIV/0!</v>
      </c>
      <c r="AG5" s="101">
        <f ca="1">VLOOKUP(1,Mésocycle!AC64:AD68,2,FALSE)</f>
        <v>0</v>
      </c>
      <c r="AH5" s="101">
        <f>E30+K30+Q30+W30+AC30+AI30+AO30</f>
        <v>0</v>
      </c>
      <c r="AI5" s="38"/>
      <c r="AJ5" s="38"/>
      <c r="AK5" s="38"/>
      <c r="AL5" s="38"/>
      <c r="AM5" s="38"/>
      <c r="AN5" s="38"/>
      <c r="AO5" s="38"/>
      <c r="AP5" s="38"/>
      <c r="AQ5" s="38"/>
    </row>
    <row r="6" spans="1:49" ht="15" thickBot="1" x14ac:dyDescent="0.35">
      <c r="A6" s="188"/>
      <c r="B6" s="189"/>
      <c r="C6" s="189"/>
      <c r="D6" s="189"/>
      <c r="E6" s="190"/>
      <c r="F6" s="198" t="s">
        <v>268</v>
      </c>
      <c r="G6" s="199"/>
      <c r="H6" s="199"/>
      <c r="I6" s="72">
        <f>Mésocycle!I6</f>
        <v>0</v>
      </c>
      <c r="J6" s="72">
        <f>Mésocycle!J6</f>
        <v>0</v>
      </c>
      <c r="K6" s="55">
        <f>Mésocycle!Q6</f>
        <v>0</v>
      </c>
      <c r="L6" s="56">
        <f>Mésocycle!R6</f>
        <v>0</v>
      </c>
      <c r="M6" s="38"/>
      <c r="N6" s="221" t="s">
        <v>262</v>
      </c>
      <c r="O6" s="176"/>
      <c r="P6" s="176"/>
      <c r="Q6" s="176"/>
      <c r="R6" s="77" t="e">
        <f ca="1">S6/Mésocycle!Z6</f>
        <v>#DIV/0!</v>
      </c>
      <c r="S6" s="101">
        <f ca="1">VLOOKUP(1,Mésocycle!K64:L68,2,FALSE)</f>
        <v>0</v>
      </c>
      <c r="T6" s="101">
        <f>E27+K27+Q27+W27+AC27+AI27+AO27</f>
        <v>0</v>
      </c>
      <c r="U6" s="209" t="s">
        <v>264</v>
      </c>
      <c r="V6" s="210"/>
      <c r="W6" s="210"/>
      <c r="X6" s="211"/>
      <c r="Y6" s="77" t="e">
        <f ca="1">Z6/Mésocycle!AE6</f>
        <v>#DIV/0!</v>
      </c>
      <c r="Z6" s="101">
        <f ca="1">VLOOKUP(1,Mésocycle!W64:X68,2,FALSE)</f>
        <v>0</v>
      </c>
      <c r="AA6" s="101">
        <f>E29+K29+Q29+W29+AC29+AI29+AO29</f>
        <v>0</v>
      </c>
      <c r="AB6" s="209" t="s">
        <v>266</v>
      </c>
      <c r="AC6" s="210"/>
      <c r="AD6" s="210"/>
      <c r="AE6" s="211"/>
      <c r="AF6" s="77" t="e">
        <f ca="1">AG6/Mésocycle!AL6</f>
        <v>#DIV/0!</v>
      </c>
      <c r="AG6" s="101">
        <f ca="1">VLOOKUP(1,Mésocycle!AI64:AJ68,2,FALSE)</f>
        <v>0</v>
      </c>
      <c r="AH6" s="101">
        <f t="shared" ref="AH6:AH7" si="0">E31+K31+Q31+W31+AC31+AI31+AO31</f>
        <v>0</v>
      </c>
      <c r="AI6" s="38"/>
      <c r="AJ6" s="38"/>
      <c r="AK6" s="38"/>
      <c r="AL6" s="38"/>
      <c r="AM6" s="38"/>
      <c r="AN6" s="38"/>
      <c r="AO6" s="38"/>
      <c r="AP6" s="38"/>
      <c r="AQ6" s="38"/>
    </row>
    <row r="7" spans="1:49" x14ac:dyDescent="0.3">
      <c r="A7" s="38"/>
      <c r="B7" s="38"/>
      <c r="C7" s="38"/>
      <c r="D7" s="38"/>
      <c r="E7" s="38"/>
      <c r="F7" s="198" t="s">
        <v>269</v>
      </c>
      <c r="G7" s="199"/>
      <c r="H7" s="199"/>
      <c r="I7" s="72">
        <f>Mésocycle!I7</f>
        <v>0</v>
      </c>
      <c r="J7" s="72">
        <f>Mésocycle!J7</f>
        <v>0</v>
      </c>
      <c r="K7" s="55">
        <f>Mésocycle!Q7</f>
        <v>0</v>
      </c>
      <c r="L7" s="56">
        <f>Mésocycle!R7</f>
        <v>0</v>
      </c>
      <c r="M7" s="38"/>
      <c r="N7" s="208"/>
      <c r="O7" s="178"/>
      <c r="P7" s="178"/>
      <c r="Q7" s="178"/>
      <c r="R7" s="60"/>
      <c r="S7" s="101"/>
      <c r="T7" s="53"/>
      <c r="U7" s="209"/>
      <c r="V7" s="210"/>
      <c r="W7" s="210"/>
      <c r="X7" s="211"/>
      <c r="Y7" s="60"/>
      <c r="Z7" s="101"/>
      <c r="AA7" s="53"/>
      <c r="AB7" s="209" t="s">
        <v>68</v>
      </c>
      <c r="AC7" s="210"/>
      <c r="AD7" s="210"/>
      <c r="AE7" s="211"/>
      <c r="AF7" s="77" t="e">
        <f ca="1">AG7/Mésocycle!AL7</f>
        <v>#DIV/0!</v>
      </c>
      <c r="AG7" s="101">
        <f ca="1">VLOOKUP(1,Mésocycle!AO64:AP68,2,FALSE)</f>
        <v>0</v>
      </c>
      <c r="AH7" s="101">
        <f t="shared" si="0"/>
        <v>0</v>
      </c>
      <c r="AI7" s="38"/>
      <c r="AJ7" s="38"/>
      <c r="AK7" s="38"/>
      <c r="AL7" s="38"/>
      <c r="AM7" s="38"/>
      <c r="AN7" s="38"/>
      <c r="AO7" s="38"/>
      <c r="AP7" s="38"/>
      <c r="AQ7" s="38"/>
    </row>
    <row r="8" spans="1:49" ht="15" thickBot="1" x14ac:dyDescent="0.35">
      <c r="A8" s="38"/>
      <c r="B8" s="38"/>
      <c r="C8" s="38"/>
      <c r="D8" s="38"/>
      <c r="E8" s="38"/>
      <c r="F8" s="194" t="s">
        <v>270</v>
      </c>
      <c r="G8" s="195"/>
      <c r="H8" s="195"/>
      <c r="I8" s="73">
        <f>Mésocycle!I8</f>
        <v>0</v>
      </c>
      <c r="J8" s="73">
        <f>Mésocycle!J8</f>
        <v>0</v>
      </c>
      <c r="K8" s="58">
        <f>Mésocycle!Q8</f>
        <v>0</v>
      </c>
      <c r="L8" s="59">
        <f>Mésocycle!R8</f>
        <v>0</v>
      </c>
      <c r="M8" s="38"/>
      <c r="N8" s="212" t="s">
        <v>311</v>
      </c>
      <c r="O8" s="213"/>
      <c r="P8" s="213"/>
      <c r="Q8" s="213"/>
      <c r="R8" s="74" t="e">
        <f ca="1">SUM(R5:R7)</f>
        <v>#DIV/0!</v>
      </c>
      <c r="S8" s="75">
        <f ca="1">SUM(S5:S7)</f>
        <v>0</v>
      </c>
      <c r="T8" s="75">
        <f>SUM(T5:T7)</f>
        <v>0</v>
      </c>
      <c r="U8" s="214" t="s">
        <v>309</v>
      </c>
      <c r="V8" s="214"/>
      <c r="W8" s="214"/>
      <c r="X8" s="214"/>
      <c r="Y8" s="74" t="e">
        <f ca="1">SUM(Y5:Y7)</f>
        <v>#DIV/0!</v>
      </c>
      <c r="Z8" s="75">
        <f ca="1">SUM(Z5:Z7)</f>
        <v>0</v>
      </c>
      <c r="AA8" s="75">
        <f>SUM(AA5:AA7)</f>
        <v>0</v>
      </c>
      <c r="AB8" s="214" t="s">
        <v>310</v>
      </c>
      <c r="AC8" s="214"/>
      <c r="AD8" s="214"/>
      <c r="AE8" s="214"/>
      <c r="AF8" s="74" t="e">
        <f ca="1">SUM(AF5:AF7)</f>
        <v>#DIV/0!</v>
      </c>
      <c r="AG8" s="75">
        <f ca="1">SUM(AG5:AG7)</f>
        <v>0</v>
      </c>
      <c r="AH8" s="76">
        <f>SUM(AH5:AH7)</f>
        <v>0</v>
      </c>
      <c r="AI8" s="38"/>
      <c r="AJ8" s="38"/>
      <c r="AK8" s="38"/>
      <c r="AL8" s="38"/>
      <c r="AM8" s="38"/>
      <c r="AN8" s="38"/>
      <c r="AO8" s="38"/>
      <c r="AP8" s="38"/>
      <c r="AQ8" s="38"/>
    </row>
    <row r="11" spans="1:49" x14ac:dyDescent="0.3">
      <c r="A11" s="201" t="s">
        <v>319</v>
      </c>
      <c r="B11" s="201"/>
      <c r="C11" s="201"/>
      <c r="D11" s="201"/>
      <c r="E11" s="201"/>
      <c r="F11" s="201"/>
      <c r="G11" s="201" t="s">
        <v>320</v>
      </c>
      <c r="H11" s="201"/>
      <c r="I11" s="201"/>
      <c r="J11" s="201"/>
      <c r="K11" s="201"/>
      <c r="L11" s="201"/>
      <c r="M11" s="201" t="s">
        <v>321</v>
      </c>
      <c r="N11" s="201"/>
      <c r="O11" s="201"/>
      <c r="P11" s="201"/>
      <c r="Q11" s="201"/>
      <c r="R11" s="201"/>
      <c r="S11" s="201" t="s">
        <v>322</v>
      </c>
      <c r="T11" s="201"/>
      <c r="U11" s="201"/>
      <c r="V11" s="201"/>
      <c r="W11" s="201"/>
      <c r="X11" s="201"/>
      <c r="Y11" s="201" t="s">
        <v>323</v>
      </c>
      <c r="Z11" s="201"/>
      <c r="AA11" s="201"/>
      <c r="AB11" s="201"/>
      <c r="AC11" s="201"/>
      <c r="AD11" s="201"/>
      <c r="AE11" s="201" t="s">
        <v>324</v>
      </c>
      <c r="AF11" s="201"/>
      <c r="AG11" s="201"/>
      <c r="AH11" s="201"/>
      <c r="AI11" s="201"/>
      <c r="AJ11" s="201"/>
      <c r="AK11" s="201" t="s">
        <v>325</v>
      </c>
      <c r="AL11" s="201"/>
      <c r="AM11" s="201"/>
      <c r="AN11" s="201"/>
      <c r="AO11" s="201"/>
      <c r="AP11" s="201"/>
    </row>
    <row r="12" spans="1:49" x14ac:dyDescent="0.3">
      <c r="A12" s="206" t="s">
        <v>70</v>
      </c>
      <c r="B12" s="206"/>
      <c r="C12" s="206"/>
      <c r="D12" s="206"/>
      <c r="E12" s="206"/>
      <c r="F12" s="206"/>
      <c r="G12" s="207" t="e">
        <f>A12+1</f>
        <v>#VALUE!</v>
      </c>
      <c r="H12" s="201"/>
      <c r="I12" s="201"/>
      <c r="J12" s="201"/>
      <c r="K12" s="201"/>
      <c r="L12" s="201"/>
      <c r="M12" s="207" t="e">
        <f>G12+1</f>
        <v>#VALUE!</v>
      </c>
      <c r="N12" s="201"/>
      <c r="O12" s="201"/>
      <c r="P12" s="201"/>
      <c r="Q12" s="201"/>
      <c r="R12" s="201"/>
      <c r="S12" s="207" t="e">
        <f t="shared" ref="S12" si="1">M12+1</f>
        <v>#VALUE!</v>
      </c>
      <c r="T12" s="201"/>
      <c r="U12" s="201"/>
      <c r="V12" s="201"/>
      <c r="W12" s="201"/>
      <c r="X12" s="201"/>
      <c r="Y12" s="207" t="e">
        <f t="shared" ref="Y12" si="2">S12+1</f>
        <v>#VALUE!</v>
      </c>
      <c r="Z12" s="201"/>
      <c r="AA12" s="201"/>
      <c r="AB12" s="201"/>
      <c r="AC12" s="201"/>
      <c r="AD12" s="201"/>
      <c r="AE12" s="207" t="e">
        <f t="shared" ref="AE12" si="3">Y12+1</f>
        <v>#VALUE!</v>
      </c>
      <c r="AF12" s="201"/>
      <c r="AG12" s="201"/>
      <c r="AH12" s="201"/>
      <c r="AI12" s="201"/>
      <c r="AJ12" s="201"/>
      <c r="AK12" s="207" t="e">
        <f t="shared" ref="AK12" si="4">AE12+1</f>
        <v>#VALUE!</v>
      </c>
      <c r="AL12" s="201"/>
      <c r="AM12" s="201"/>
      <c r="AN12" s="201"/>
      <c r="AO12" s="201"/>
      <c r="AP12" s="201"/>
    </row>
    <row r="13" spans="1:49" x14ac:dyDescent="0.3">
      <c r="A13" s="203" t="s">
        <v>267</v>
      </c>
      <c r="B13" s="203"/>
      <c r="C13" s="203"/>
      <c r="D13" s="203"/>
      <c r="E13" s="203"/>
      <c r="F13" s="203"/>
      <c r="G13" s="203" t="s">
        <v>326</v>
      </c>
      <c r="H13" s="203"/>
      <c r="I13" s="203"/>
      <c r="J13" s="203"/>
      <c r="K13" s="203"/>
      <c r="L13" s="203"/>
      <c r="M13" s="203" t="s">
        <v>326</v>
      </c>
      <c r="N13" s="203"/>
      <c r="O13" s="203"/>
      <c r="P13" s="203"/>
      <c r="Q13" s="203"/>
      <c r="R13" s="203"/>
      <c r="S13" s="203" t="s">
        <v>326</v>
      </c>
      <c r="T13" s="203"/>
      <c r="U13" s="203"/>
      <c r="V13" s="203"/>
      <c r="W13" s="203"/>
      <c r="X13" s="203"/>
      <c r="Y13" s="203" t="s">
        <v>326</v>
      </c>
      <c r="Z13" s="203"/>
      <c r="AA13" s="203"/>
      <c r="AB13" s="203"/>
      <c r="AC13" s="203"/>
      <c r="AD13" s="203"/>
      <c r="AE13" s="203" t="s">
        <v>326</v>
      </c>
      <c r="AF13" s="203"/>
      <c r="AG13" s="203"/>
      <c r="AH13" s="203"/>
      <c r="AI13" s="203"/>
      <c r="AJ13" s="203"/>
      <c r="AK13" s="203" t="s">
        <v>326</v>
      </c>
      <c r="AL13" s="203"/>
      <c r="AM13" s="203"/>
      <c r="AN13" s="203"/>
      <c r="AO13" s="203"/>
      <c r="AP13" s="203"/>
    </row>
    <row r="14" spans="1:49" x14ac:dyDescent="0.3">
      <c r="A14" s="98">
        <v>1</v>
      </c>
      <c r="B14" s="203" t="s">
        <v>328</v>
      </c>
      <c r="C14" s="203"/>
      <c r="D14" s="203"/>
      <c r="E14" s="203"/>
      <c r="F14" s="203"/>
      <c r="G14" s="98">
        <v>1</v>
      </c>
      <c r="H14" s="203" t="s">
        <v>328</v>
      </c>
      <c r="I14" s="203"/>
      <c r="J14" s="203"/>
      <c r="K14" s="203"/>
      <c r="L14" s="203"/>
      <c r="M14" s="98">
        <v>1</v>
      </c>
      <c r="N14" s="203" t="s">
        <v>328</v>
      </c>
      <c r="O14" s="203"/>
      <c r="P14" s="203"/>
      <c r="Q14" s="203"/>
      <c r="R14" s="203"/>
      <c r="S14" s="98">
        <v>1</v>
      </c>
      <c r="T14" s="203" t="s">
        <v>328</v>
      </c>
      <c r="U14" s="203"/>
      <c r="V14" s="203"/>
      <c r="W14" s="203"/>
      <c r="X14" s="203"/>
      <c r="Y14" s="98">
        <v>1</v>
      </c>
      <c r="Z14" s="203" t="s">
        <v>328</v>
      </c>
      <c r="AA14" s="203"/>
      <c r="AB14" s="203"/>
      <c r="AC14" s="203"/>
      <c r="AD14" s="203"/>
      <c r="AE14" s="98">
        <v>1</v>
      </c>
      <c r="AF14" s="203" t="s">
        <v>328</v>
      </c>
      <c r="AG14" s="203"/>
      <c r="AH14" s="203"/>
      <c r="AI14" s="203"/>
      <c r="AJ14" s="203"/>
      <c r="AK14" s="98">
        <v>1</v>
      </c>
      <c r="AL14" s="203" t="s">
        <v>328</v>
      </c>
      <c r="AM14" s="203"/>
      <c r="AN14" s="203"/>
      <c r="AO14" s="203"/>
      <c r="AP14" s="203"/>
    </row>
    <row r="15" spans="1:49" ht="57" customHeight="1" x14ac:dyDescent="0.3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</row>
    <row r="16" spans="1:49" x14ac:dyDescent="0.3">
      <c r="A16" s="98">
        <v>2</v>
      </c>
      <c r="B16" s="203" t="s">
        <v>328</v>
      </c>
      <c r="C16" s="203"/>
      <c r="D16" s="203"/>
      <c r="E16" s="203"/>
      <c r="F16" s="203"/>
      <c r="G16" s="98">
        <v>2</v>
      </c>
      <c r="H16" s="203" t="s">
        <v>328</v>
      </c>
      <c r="I16" s="203"/>
      <c r="J16" s="203"/>
      <c r="K16" s="203"/>
      <c r="L16" s="203"/>
      <c r="M16" s="98">
        <v>2</v>
      </c>
      <c r="N16" s="203" t="s">
        <v>328</v>
      </c>
      <c r="O16" s="203"/>
      <c r="P16" s="203"/>
      <c r="Q16" s="203"/>
      <c r="R16" s="203"/>
      <c r="S16" s="98">
        <v>2</v>
      </c>
      <c r="T16" s="203" t="s">
        <v>328</v>
      </c>
      <c r="U16" s="203"/>
      <c r="V16" s="203"/>
      <c r="W16" s="203"/>
      <c r="X16" s="203"/>
      <c r="Y16" s="98">
        <v>2</v>
      </c>
      <c r="Z16" s="203" t="s">
        <v>328</v>
      </c>
      <c r="AA16" s="203"/>
      <c r="AB16" s="203"/>
      <c r="AC16" s="203"/>
      <c r="AD16" s="203"/>
      <c r="AE16" s="98">
        <v>2</v>
      </c>
      <c r="AF16" s="203" t="s">
        <v>328</v>
      </c>
      <c r="AG16" s="203"/>
      <c r="AH16" s="203"/>
      <c r="AI16" s="203"/>
      <c r="AJ16" s="203"/>
      <c r="AK16" s="98">
        <v>2</v>
      </c>
      <c r="AL16" s="203" t="s">
        <v>328</v>
      </c>
      <c r="AM16" s="203"/>
      <c r="AN16" s="203"/>
      <c r="AO16" s="203"/>
      <c r="AP16" s="203"/>
    </row>
    <row r="17" spans="1:42" ht="57" customHeight="1" x14ac:dyDescent="0.3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</row>
    <row r="18" spans="1:42" x14ac:dyDescent="0.3">
      <c r="A18" s="98">
        <v>3</v>
      </c>
      <c r="B18" s="203" t="s">
        <v>328</v>
      </c>
      <c r="C18" s="203"/>
      <c r="D18" s="203"/>
      <c r="E18" s="203"/>
      <c r="F18" s="203"/>
      <c r="G18" s="98">
        <v>3</v>
      </c>
      <c r="H18" s="203" t="s">
        <v>328</v>
      </c>
      <c r="I18" s="203"/>
      <c r="J18" s="203"/>
      <c r="K18" s="203"/>
      <c r="L18" s="203"/>
      <c r="M18" s="98">
        <v>3</v>
      </c>
      <c r="N18" s="203" t="s">
        <v>328</v>
      </c>
      <c r="O18" s="203"/>
      <c r="P18" s="203"/>
      <c r="Q18" s="203"/>
      <c r="R18" s="203"/>
      <c r="S18" s="98">
        <v>3</v>
      </c>
      <c r="T18" s="203" t="s">
        <v>328</v>
      </c>
      <c r="U18" s="203"/>
      <c r="V18" s="203"/>
      <c r="W18" s="203"/>
      <c r="X18" s="203"/>
      <c r="Y18" s="98">
        <v>3</v>
      </c>
      <c r="Z18" s="203" t="s">
        <v>328</v>
      </c>
      <c r="AA18" s="203"/>
      <c r="AB18" s="203"/>
      <c r="AC18" s="203"/>
      <c r="AD18" s="203"/>
      <c r="AE18" s="98">
        <v>3</v>
      </c>
      <c r="AF18" s="203" t="s">
        <v>328</v>
      </c>
      <c r="AG18" s="203"/>
      <c r="AH18" s="203"/>
      <c r="AI18" s="203"/>
      <c r="AJ18" s="203"/>
      <c r="AK18" s="98">
        <v>3</v>
      </c>
      <c r="AL18" s="203" t="s">
        <v>328</v>
      </c>
      <c r="AM18" s="203"/>
      <c r="AN18" s="203"/>
      <c r="AO18" s="203"/>
      <c r="AP18" s="203"/>
    </row>
    <row r="19" spans="1:42" ht="57" customHeight="1" x14ac:dyDescent="0.3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</row>
    <row r="20" spans="1:42" x14ac:dyDescent="0.3">
      <c r="A20" s="98">
        <v>4</v>
      </c>
      <c r="B20" s="203" t="s">
        <v>328</v>
      </c>
      <c r="C20" s="203"/>
      <c r="D20" s="203"/>
      <c r="E20" s="203"/>
      <c r="F20" s="203"/>
      <c r="G20" s="98">
        <v>4</v>
      </c>
      <c r="H20" s="203" t="s">
        <v>328</v>
      </c>
      <c r="I20" s="203"/>
      <c r="J20" s="203"/>
      <c r="K20" s="203"/>
      <c r="L20" s="203"/>
      <c r="M20" s="98">
        <v>4</v>
      </c>
      <c r="N20" s="203" t="s">
        <v>328</v>
      </c>
      <c r="O20" s="203"/>
      <c r="P20" s="203"/>
      <c r="Q20" s="203"/>
      <c r="R20" s="203"/>
      <c r="S20" s="98">
        <v>4</v>
      </c>
      <c r="T20" s="203" t="s">
        <v>328</v>
      </c>
      <c r="U20" s="203"/>
      <c r="V20" s="203"/>
      <c r="W20" s="203"/>
      <c r="X20" s="203"/>
      <c r="Y20" s="98">
        <v>4</v>
      </c>
      <c r="Z20" s="203" t="s">
        <v>328</v>
      </c>
      <c r="AA20" s="203"/>
      <c r="AB20" s="203"/>
      <c r="AC20" s="203"/>
      <c r="AD20" s="203"/>
      <c r="AE20" s="98">
        <v>4</v>
      </c>
      <c r="AF20" s="203" t="s">
        <v>328</v>
      </c>
      <c r="AG20" s="203"/>
      <c r="AH20" s="203"/>
      <c r="AI20" s="203"/>
      <c r="AJ20" s="203"/>
      <c r="AK20" s="98">
        <v>4</v>
      </c>
      <c r="AL20" s="203" t="s">
        <v>328</v>
      </c>
      <c r="AM20" s="203"/>
      <c r="AN20" s="203"/>
      <c r="AO20" s="203"/>
      <c r="AP20" s="203"/>
    </row>
    <row r="21" spans="1:42" ht="57" customHeight="1" x14ac:dyDescent="0.3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5"/>
      <c r="AD21" s="205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</row>
    <row r="22" spans="1:42" x14ac:dyDescent="0.3">
      <c r="A22" s="98">
        <v>5</v>
      </c>
      <c r="B22" s="203" t="s">
        <v>328</v>
      </c>
      <c r="C22" s="203"/>
      <c r="D22" s="203"/>
      <c r="E22" s="203"/>
      <c r="F22" s="203"/>
      <c r="G22" s="98">
        <v>5</v>
      </c>
      <c r="H22" s="203" t="s">
        <v>328</v>
      </c>
      <c r="I22" s="203"/>
      <c r="J22" s="203"/>
      <c r="K22" s="203"/>
      <c r="L22" s="203"/>
      <c r="M22" s="98">
        <v>5</v>
      </c>
      <c r="N22" s="203" t="s">
        <v>328</v>
      </c>
      <c r="O22" s="203"/>
      <c r="P22" s="203"/>
      <c r="Q22" s="203"/>
      <c r="R22" s="203"/>
      <c r="S22" s="98">
        <v>5</v>
      </c>
      <c r="T22" s="203" t="s">
        <v>328</v>
      </c>
      <c r="U22" s="203"/>
      <c r="V22" s="203"/>
      <c r="W22" s="203"/>
      <c r="X22" s="203"/>
      <c r="Y22" s="98">
        <v>5</v>
      </c>
      <c r="Z22" s="203" t="s">
        <v>328</v>
      </c>
      <c r="AA22" s="203"/>
      <c r="AB22" s="203"/>
      <c r="AC22" s="203"/>
      <c r="AD22" s="203"/>
      <c r="AE22" s="98">
        <v>5</v>
      </c>
      <c r="AF22" s="203" t="s">
        <v>328</v>
      </c>
      <c r="AG22" s="203"/>
      <c r="AH22" s="203"/>
      <c r="AI22" s="203"/>
      <c r="AJ22" s="203"/>
      <c r="AK22" s="98">
        <v>5</v>
      </c>
      <c r="AL22" s="203" t="s">
        <v>328</v>
      </c>
      <c r="AM22" s="203"/>
      <c r="AN22" s="203"/>
      <c r="AO22" s="203"/>
      <c r="AP22" s="203"/>
    </row>
    <row r="23" spans="1:42" ht="57" customHeight="1" x14ac:dyDescent="0.3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</row>
    <row r="24" spans="1:42" x14ac:dyDescent="0.3">
      <c r="A24" s="98">
        <v>6</v>
      </c>
      <c r="B24" s="203" t="s">
        <v>328</v>
      </c>
      <c r="C24" s="203"/>
      <c r="D24" s="203"/>
      <c r="E24" s="203"/>
      <c r="F24" s="203"/>
      <c r="G24" s="98">
        <v>6</v>
      </c>
      <c r="H24" s="203" t="s">
        <v>328</v>
      </c>
      <c r="I24" s="203"/>
      <c r="J24" s="203"/>
      <c r="K24" s="203"/>
      <c r="L24" s="203"/>
      <c r="M24" s="98">
        <v>6</v>
      </c>
      <c r="N24" s="203" t="s">
        <v>328</v>
      </c>
      <c r="O24" s="203"/>
      <c r="P24" s="203"/>
      <c r="Q24" s="203"/>
      <c r="R24" s="203"/>
      <c r="S24" s="98">
        <v>6</v>
      </c>
      <c r="T24" s="203" t="s">
        <v>328</v>
      </c>
      <c r="U24" s="203"/>
      <c r="V24" s="203"/>
      <c r="W24" s="203"/>
      <c r="X24" s="203"/>
      <c r="Y24" s="98">
        <v>6</v>
      </c>
      <c r="Z24" s="203" t="s">
        <v>328</v>
      </c>
      <c r="AA24" s="203"/>
      <c r="AB24" s="203"/>
      <c r="AC24" s="203"/>
      <c r="AD24" s="203"/>
      <c r="AE24" s="98">
        <v>6</v>
      </c>
      <c r="AF24" s="203" t="s">
        <v>328</v>
      </c>
      <c r="AG24" s="203"/>
      <c r="AH24" s="203"/>
      <c r="AI24" s="203"/>
      <c r="AJ24" s="203"/>
      <c r="AK24" s="98">
        <v>6</v>
      </c>
      <c r="AL24" s="203" t="s">
        <v>328</v>
      </c>
      <c r="AM24" s="203"/>
      <c r="AN24" s="203"/>
      <c r="AO24" s="203"/>
      <c r="AP24" s="203"/>
    </row>
    <row r="25" spans="1:42" ht="57" customHeight="1" x14ac:dyDescent="0.3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</row>
    <row r="26" spans="1:42" hidden="1" x14ac:dyDescent="0.3">
      <c r="A26" s="174" t="s">
        <v>11</v>
      </c>
      <c r="B26" s="174"/>
      <c r="C26" s="174"/>
      <c r="D26" s="174"/>
      <c r="E26" s="201">
        <f t="shared" ref="E26:E32" si="5">IF(B$14=A26,E$15,0)+IF(B$16=A26,E$17,0)+IF(B$18=A26,E$19,0)+IF(B$20=A26,E$21,0)+IF(B$22=A26,E$23,0)+IF(B$24=A26,E$25,0)</f>
        <v>0</v>
      </c>
      <c r="F26" s="201"/>
      <c r="G26" s="174" t="s">
        <v>11</v>
      </c>
      <c r="H26" s="174"/>
      <c r="I26" s="174"/>
      <c r="J26" s="174"/>
      <c r="K26" s="201">
        <f t="shared" ref="K26:K32" si="6">IF(H$14=G26,K$15,0)+IF(H$16=G26,K$17,0)+IF(H$18=G26,K$19,0)+IF(H$20=G26,K$21,0)+IF(H$22=G26,K$23,0)+IF(H$24=G26,K$25,0)</f>
        <v>0</v>
      </c>
      <c r="L26" s="201"/>
      <c r="M26" s="174" t="s">
        <v>11</v>
      </c>
      <c r="N26" s="174"/>
      <c r="O26" s="174"/>
      <c r="P26" s="174"/>
      <c r="Q26" s="201">
        <f t="shared" ref="Q26:Q32" si="7">IF(N$14=M26,Q$15,0)+IF(N$16=M26,Q$17,0)+IF(N$18=M26,Q$19,0)+IF(N$20=M26,Q$21,0)+IF(N$22=M26,Q$23,0)+IF(N$24=M26,Q$25,0)</f>
        <v>0</v>
      </c>
      <c r="R26" s="201"/>
      <c r="S26" s="174" t="s">
        <v>11</v>
      </c>
      <c r="T26" s="174"/>
      <c r="U26" s="174"/>
      <c r="V26" s="174"/>
      <c r="W26" s="201">
        <f t="shared" ref="W26:W32" si="8">IF(T$14=S26,W$15,0)+IF(T$16=S26,W$17,0)+IF(T$18=S26,W$19,0)+IF(T$20=S26,W$21,0)+IF(T$22=S26,W$23,0)+IF(T$24=S26,W$25,0)</f>
        <v>0</v>
      </c>
      <c r="X26" s="201"/>
      <c r="Y26" s="174" t="s">
        <v>11</v>
      </c>
      <c r="Z26" s="174"/>
      <c r="AA26" s="174"/>
      <c r="AB26" s="174"/>
      <c r="AC26" s="201">
        <f t="shared" ref="AC26:AC32" si="9">IF(Z$14=Y26,AC$15,0)+IF(Z$16=Y26,AC$17,0)+IF(Z$18=Y26,AC$19,0)+IF(Z$20=Y26,AC$21,0)+IF(Z$22=Y26,AC$23,0)+IF(Z$24=Y26,AC$25,0)</f>
        <v>0</v>
      </c>
      <c r="AD26" s="201"/>
      <c r="AE26" s="174" t="s">
        <v>11</v>
      </c>
      <c r="AF26" s="174"/>
      <c r="AG26" s="174"/>
      <c r="AH26" s="174"/>
      <c r="AI26" s="201">
        <f t="shared" ref="AI26:AI32" si="10">IF(AF$14=AE26,AI$15,0)+IF(AF$16=AE26,AI$17,0)+IF(AF$18=AE26,AI$19,0)+IF(AF$20=AE26,AI$21,0)+IF(AF$22=AE26,AI$23,0)+IF(AF$24=AE26,AI$25,0)</f>
        <v>0</v>
      </c>
      <c r="AJ26" s="201"/>
      <c r="AK26" s="174" t="s">
        <v>11</v>
      </c>
      <c r="AL26" s="174"/>
      <c r="AM26" s="174"/>
      <c r="AN26" s="174"/>
      <c r="AO26" s="201">
        <f t="shared" ref="AO26:AO32" si="11">IF(AL$14=AK26,AO$15,0)+IF(AL$16=AK26,AO$17,0)+IF(AL$18=AK26,AO$19,0)+IF(AL$20=AK26,AO$21,0)+IF(AL$22=AK26,AO$23,0)+IF(AL$24=AK26,AO$25,0)</f>
        <v>0</v>
      </c>
      <c r="AP26" s="201"/>
    </row>
    <row r="27" spans="1:42" hidden="1" x14ac:dyDescent="0.3">
      <c r="A27" s="176" t="s">
        <v>262</v>
      </c>
      <c r="B27" s="176"/>
      <c r="C27" s="176"/>
      <c r="D27" s="176"/>
      <c r="E27" s="201">
        <f t="shared" si="5"/>
        <v>0</v>
      </c>
      <c r="F27" s="201"/>
      <c r="G27" s="176" t="s">
        <v>262</v>
      </c>
      <c r="H27" s="176"/>
      <c r="I27" s="176"/>
      <c r="J27" s="176"/>
      <c r="K27" s="201">
        <f t="shared" si="6"/>
        <v>0</v>
      </c>
      <c r="L27" s="201"/>
      <c r="M27" s="176" t="s">
        <v>262</v>
      </c>
      <c r="N27" s="176"/>
      <c r="O27" s="176"/>
      <c r="P27" s="176"/>
      <c r="Q27" s="201">
        <f t="shared" si="7"/>
        <v>0</v>
      </c>
      <c r="R27" s="201"/>
      <c r="S27" s="176" t="s">
        <v>262</v>
      </c>
      <c r="T27" s="176"/>
      <c r="U27" s="176"/>
      <c r="V27" s="176"/>
      <c r="W27" s="201">
        <f t="shared" si="8"/>
        <v>0</v>
      </c>
      <c r="X27" s="201"/>
      <c r="Y27" s="176" t="s">
        <v>262</v>
      </c>
      <c r="Z27" s="176"/>
      <c r="AA27" s="176"/>
      <c r="AB27" s="176"/>
      <c r="AC27" s="201">
        <f t="shared" si="9"/>
        <v>0</v>
      </c>
      <c r="AD27" s="201"/>
      <c r="AE27" s="176" t="s">
        <v>262</v>
      </c>
      <c r="AF27" s="176"/>
      <c r="AG27" s="176"/>
      <c r="AH27" s="176"/>
      <c r="AI27" s="201">
        <f t="shared" si="10"/>
        <v>0</v>
      </c>
      <c r="AJ27" s="201"/>
      <c r="AK27" s="176" t="s">
        <v>262</v>
      </c>
      <c r="AL27" s="176"/>
      <c r="AM27" s="176"/>
      <c r="AN27" s="176"/>
      <c r="AO27" s="201">
        <f t="shared" si="11"/>
        <v>0</v>
      </c>
      <c r="AP27" s="201"/>
    </row>
    <row r="28" spans="1:42" hidden="1" x14ac:dyDescent="0.3">
      <c r="A28" s="174" t="s">
        <v>263</v>
      </c>
      <c r="B28" s="174"/>
      <c r="C28" s="174"/>
      <c r="D28" s="174"/>
      <c r="E28" s="201">
        <f t="shared" si="5"/>
        <v>0</v>
      </c>
      <c r="F28" s="201"/>
      <c r="G28" s="174" t="s">
        <v>263</v>
      </c>
      <c r="H28" s="174"/>
      <c r="I28" s="174"/>
      <c r="J28" s="174"/>
      <c r="K28" s="201">
        <f t="shared" si="6"/>
        <v>0</v>
      </c>
      <c r="L28" s="201"/>
      <c r="M28" s="174" t="s">
        <v>263</v>
      </c>
      <c r="N28" s="174"/>
      <c r="O28" s="174"/>
      <c r="P28" s="174"/>
      <c r="Q28" s="201">
        <f t="shared" si="7"/>
        <v>0</v>
      </c>
      <c r="R28" s="201"/>
      <c r="S28" s="174" t="s">
        <v>263</v>
      </c>
      <c r="T28" s="174"/>
      <c r="U28" s="174"/>
      <c r="V28" s="174"/>
      <c r="W28" s="201">
        <f t="shared" si="8"/>
        <v>0</v>
      </c>
      <c r="X28" s="201"/>
      <c r="Y28" s="174" t="s">
        <v>263</v>
      </c>
      <c r="Z28" s="174"/>
      <c r="AA28" s="174"/>
      <c r="AB28" s="174"/>
      <c r="AC28" s="201">
        <f t="shared" si="9"/>
        <v>0</v>
      </c>
      <c r="AD28" s="201"/>
      <c r="AE28" s="174" t="s">
        <v>263</v>
      </c>
      <c r="AF28" s="174"/>
      <c r="AG28" s="174"/>
      <c r="AH28" s="174"/>
      <c r="AI28" s="201">
        <f t="shared" si="10"/>
        <v>0</v>
      </c>
      <c r="AJ28" s="201"/>
      <c r="AK28" s="174" t="s">
        <v>263</v>
      </c>
      <c r="AL28" s="174"/>
      <c r="AM28" s="174"/>
      <c r="AN28" s="174"/>
      <c r="AO28" s="201">
        <f t="shared" si="11"/>
        <v>0</v>
      </c>
      <c r="AP28" s="201"/>
    </row>
    <row r="29" spans="1:42" hidden="1" x14ac:dyDescent="0.3">
      <c r="A29" s="174" t="s">
        <v>264</v>
      </c>
      <c r="B29" s="174"/>
      <c r="C29" s="174"/>
      <c r="D29" s="174"/>
      <c r="E29" s="201">
        <f t="shared" si="5"/>
        <v>0</v>
      </c>
      <c r="F29" s="201"/>
      <c r="G29" s="174" t="s">
        <v>264</v>
      </c>
      <c r="H29" s="174"/>
      <c r="I29" s="174"/>
      <c r="J29" s="174"/>
      <c r="K29" s="201">
        <f t="shared" si="6"/>
        <v>0</v>
      </c>
      <c r="L29" s="201"/>
      <c r="M29" s="174" t="s">
        <v>264</v>
      </c>
      <c r="N29" s="174"/>
      <c r="O29" s="174"/>
      <c r="P29" s="174"/>
      <c r="Q29" s="201">
        <f t="shared" si="7"/>
        <v>0</v>
      </c>
      <c r="R29" s="201"/>
      <c r="S29" s="174" t="s">
        <v>264</v>
      </c>
      <c r="T29" s="174"/>
      <c r="U29" s="174"/>
      <c r="V29" s="174"/>
      <c r="W29" s="201">
        <f t="shared" si="8"/>
        <v>0</v>
      </c>
      <c r="X29" s="201"/>
      <c r="Y29" s="174" t="s">
        <v>264</v>
      </c>
      <c r="Z29" s="174"/>
      <c r="AA29" s="174"/>
      <c r="AB29" s="174"/>
      <c r="AC29" s="201">
        <f t="shared" si="9"/>
        <v>0</v>
      </c>
      <c r="AD29" s="201"/>
      <c r="AE29" s="174" t="s">
        <v>264</v>
      </c>
      <c r="AF29" s="174"/>
      <c r="AG29" s="174"/>
      <c r="AH29" s="174"/>
      <c r="AI29" s="201">
        <f t="shared" si="10"/>
        <v>0</v>
      </c>
      <c r="AJ29" s="201"/>
      <c r="AK29" s="174" t="s">
        <v>264</v>
      </c>
      <c r="AL29" s="174"/>
      <c r="AM29" s="174"/>
      <c r="AN29" s="174"/>
      <c r="AO29" s="201">
        <f t="shared" si="11"/>
        <v>0</v>
      </c>
      <c r="AP29" s="201"/>
    </row>
    <row r="30" spans="1:42" hidden="1" x14ac:dyDescent="0.3">
      <c r="A30" s="174" t="s">
        <v>265</v>
      </c>
      <c r="B30" s="174"/>
      <c r="C30" s="174"/>
      <c r="D30" s="174"/>
      <c r="E30" s="201">
        <f t="shared" si="5"/>
        <v>0</v>
      </c>
      <c r="F30" s="201"/>
      <c r="G30" s="174" t="s">
        <v>265</v>
      </c>
      <c r="H30" s="174"/>
      <c r="I30" s="174"/>
      <c r="J30" s="174"/>
      <c r="K30" s="201">
        <f t="shared" si="6"/>
        <v>0</v>
      </c>
      <c r="L30" s="201"/>
      <c r="M30" s="174" t="s">
        <v>265</v>
      </c>
      <c r="N30" s="174"/>
      <c r="O30" s="174"/>
      <c r="P30" s="174"/>
      <c r="Q30" s="201">
        <f t="shared" si="7"/>
        <v>0</v>
      </c>
      <c r="R30" s="201"/>
      <c r="S30" s="174" t="s">
        <v>265</v>
      </c>
      <c r="T30" s="174"/>
      <c r="U30" s="174"/>
      <c r="V30" s="174"/>
      <c r="W30" s="201">
        <f t="shared" si="8"/>
        <v>0</v>
      </c>
      <c r="X30" s="201"/>
      <c r="Y30" s="174" t="s">
        <v>265</v>
      </c>
      <c r="Z30" s="174"/>
      <c r="AA30" s="174"/>
      <c r="AB30" s="174"/>
      <c r="AC30" s="201">
        <f t="shared" si="9"/>
        <v>0</v>
      </c>
      <c r="AD30" s="201"/>
      <c r="AE30" s="174" t="s">
        <v>265</v>
      </c>
      <c r="AF30" s="174"/>
      <c r="AG30" s="174"/>
      <c r="AH30" s="174"/>
      <c r="AI30" s="201">
        <f t="shared" si="10"/>
        <v>0</v>
      </c>
      <c r="AJ30" s="201"/>
      <c r="AK30" s="174" t="s">
        <v>265</v>
      </c>
      <c r="AL30" s="174"/>
      <c r="AM30" s="174"/>
      <c r="AN30" s="174"/>
      <c r="AO30" s="201">
        <f t="shared" si="11"/>
        <v>0</v>
      </c>
      <c r="AP30" s="201"/>
    </row>
    <row r="31" spans="1:42" hidden="1" x14ac:dyDescent="0.3">
      <c r="A31" s="174" t="s">
        <v>266</v>
      </c>
      <c r="B31" s="174"/>
      <c r="C31" s="174"/>
      <c r="D31" s="174"/>
      <c r="E31" s="201">
        <f t="shared" si="5"/>
        <v>0</v>
      </c>
      <c r="F31" s="201"/>
      <c r="G31" s="174" t="s">
        <v>266</v>
      </c>
      <c r="H31" s="174"/>
      <c r="I31" s="174"/>
      <c r="J31" s="174"/>
      <c r="K31" s="201">
        <f t="shared" si="6"/>
        <v>0</v>
      </c>
      <c r="L31" s="201"/>
      <c r="M31" s="174" t="s">
        <v>266</v>
      </c>
      <c r="N31" s="174"/>
      <c r="O31" s="174"/>
      <c r="P31" s="174"/>
      <c r="Q31" s="201">
        <f t="shared" si="7"/>
        <v>0</v>
      </c>
      <c r="R31" s="201"/>
      <c r="S31" s="174" t="s">
        <v>266</v>
      </c>
      <c r="T31" s="174"/>
      <c r="U31" s="174"/>
      <c r="V31" s="174"/>
      <c r="W31" s="201">
        <f t="shared" si="8"/>
        <v>0</v>
      </c>
      <c r="X31" s="201"/>
      <c r="Y31" s="174" t="s">
        <v>266</v>
      </c>
      <c r="Z31" s="174"/>
      <c r="AA31" s="174"/>
      <c r="AB31" s="174"/>
      <c r="AC31" s="201">
        <f t="shared" si="9"/>
        <v>0</v>
      </c>
      <c r="AD31" s="201"/>
      <c r="AE31" s="174" t="s">
        <v>266</v>
      </c>
      <c r="AF31" s="174"/>
      <c r="AG31" s="174"/>
      <c r="AH31" s="174"/>
      <c r="AI31" s="201">
        <f t="shared" si="10"/>
        <v>0</v>
      </c>
      <c r="AJ31" s="201"/>
      <c r="AK31" s="174" t="s">
        <v>266</v>
      </c>
      <c r="AL31" s="174"/>
      <c r="AM31" s="174"/>
      <c r="AN31" s="174"/>
      <c r="AO31" s="201">
        <f t="shared" si="11"/>
        <v>0</v>
      </c>
      <c r="AP31" s="201"/>
    </row>
    <row r="32" spans="1:42" hidden="1" x14ac:dyDescent="0.3">
      <c r="A32" s="174" t="s">
        <v>68</v>
      </c>
      <c r="B32" s="174"/>
      <c r="C32" s="174"/>
      <c r="D32" s="174"/>
      <c r="E32" s="201">
        <f t="shared" si="5"/>
        <v>0</v>
      </c>
      <c r="F32" s="201"/>
      <c r="G32" s="174" t="s">
        <v>68</v>
      </c>
      <c r="H32" s="174"/>
      <c r="I32" s="174"/>
      <c r="J32" s="174"/>
      <c r="K32" s="201">
        <f t="shared" si="6"/>
        <v>0</v>
      </c>
      <c r="L32" s="201"/>
      <c r="M32" s="174" t="s">
        <v>68</v>
      </c>
      <c r="N32" s="174"/>
      <c r="O32" s="174"/>
      <c r="P32" s="174"/>
      <c r="Q32" s="201">
        <f t="shared" si="7"/>
        <v>0</v>
      </c>
      <c r="R32" s="201"/>
      <c r="S32" s="174" t="s">
        <v>68</v>
      </c>
      <c r="T32" s="174"/>
      <c r="U32" s="174"/>
      <c r="V32" s="174"/>
      <c r="W32" s="201">
        <f t="shared" si="8"/>
        <v>0</v>
      </c>
      <c r="X32" s="201"/>
      <c r="Y32" s="174" t="s">
        <v>68</v>
      </c>
      <c r="Z32" s="174"/>
      <c r="AA32" s="174"/>
      <c r="AB32" s="174"/>
      <c r="AC32" s="201">
        <f t="shared" si="9"/>
        <v>0</v>
      </c>
      <c r="AD32" s="201"/>
      <c r="AE32" s="174" t="s">
        <v>68</v>
      </c>
      <c r="AF32" s="174"/>
      <c r="AG32" s="174"/>
      <c r="AH32" s="174"/>
      <c r="AI32" s="201">
        <f t="shared" si="10"/>
        <v>0</v>
      </c>
      <c r="AJ32" s="201"/>
      <c r="AK32" s="174" t="s">
        <v>68</v>
      </c>
      <c r="AL32" s="174"/>
      <c r="AM32" s="174"/>
      <c r="AN32" s="174"/>
      <c r="AO32" s="201">
        <f t="shared" si="11"/>
        <v>0</v>
      </c>
      <c r="AP32" s="201"/>
    </row>
    <row r="33" spans="1:42" ht="9.6" customHeight="1" x14ac:dyDescent="0.3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</row>
    <row r="34" spans="1:42" x14ac:dyDescent="0.3">
      <c r="A34" s="203" t="s">
        <v>326</v>
      </c>
      <c r="B34" s="203"/>
      <c r="C34" s="203"/>
      <c r="D34" s="203"/>
      <c r="E34" s="203"/>
      <c r="F34" s="203"/>
      <c r="G34" s="203" t="s">
        <v>326</v>
      </c>
      <c r="H34" s="203"/>
      <c r="I34" s="203"/>
      <c r="J34" s="203"/>
      <c r="K34" s="203"/>
      <c r="L34" s="203"/>
      <c r="M34" s="203" t="s">
        <v>326</v>
      </c>
      <c r="N34" s="203"/>
      <c r="O34" s="203"/>
      <c r="P34" s="203"/>
      <c r="Q34" s="203"/>
      <c r="R34" s="203"/>
      <c r="S34" s="203" t="s">
        <v>326</v>
      </c>
      <c r="T34" s="203"/>
      <c r="U34" s="203"/>
      <c r="V34" s="203"/>
      <c r="W34" s="203"/>
      <c r="X34" s="203"/>
      <c r="Y34" s="203" t="s">
        <v>326</v>
      </c>
      <c r="Z34" s="203"/>
      <c r="AA34" s="203"/>
      <c r="AB34" s="203"/>
      <c r="AC34" s="203"/>
      <c r="AD34" s="203"/>
      <c r="AE34" s="203" t="s">
        <v>326</v>
      </c>
      <c r="AF34" s="203"/>
      <c r="AG34" s="203"/>
      <c r="AH34" s="203"/>
      <c r="AI34" s="203"/>
      <c r="AJ34" s="203"/>
      <c r="AK34" s="203" t="s">
        <v>326</v>
      </c>
      <c r="AL34" s="203"/>
      <c r="AM34" s="203"/>
      <c r="AN34" s="203"/>
      <c r="AO34" s="203"/>
      <c r="AP34" s="203"/>
    </row>
    <row r="35" spans="1:42" x14ac:dyDescent="0.3">
      <c r="A35" s="98">
        <v>1</v>
      </c>
      <c r="B35" s="201"/>
      <c r="C35" s="201"/>
      <c r="D35" s="201"/>
      <c r="E35" s="201"/>
      <c r="F35" s="201"/>
      <c r="G35" s="98">
        <v>1</v>
      </c>
      <c r="H35" s="201"/>
      <c r="I35" s="201"/>
      <c r="J35" s="201"/>
      <c r="K35" s="201"/>
      <c r="L35" s="201"/>
      <c r="M35" s="98">
        <v>1</v>
      </c>
      <c r="N35" s="201"/>
      <c r="O35" s="201"/>
      <c r="P35" s="201"/>
      <c r="Q35" s="201"/>
      <c r="R35" s="201"/>
      <c r="S35" s="98">
        <v>1</v>
      </c>
      <c r="T35" s="201"/>
      <c r="U35" s="201"/>
      <c r="V35" s="201"/>
      <c r="W35" s="201"/>
      <c r="X35" s="201"/>
      <c r="Y35" s="98">
        <v>1</v>
      </c>
      <c r="Z35" s="201"/>
      <c r="AA35" s="201"/>
      <c r="AB35" s="201"/>
      <c r="AC35" s="201"/>
      <c r="AD35" s="201"/>
      <c r="AE35" s="98">
        <v>1</v>
      </c>
      <c r="AF35" s="201"/>
      <c r="AG35" s="201"/>
      <c r="AH35" s="201"/>
      <c r="AI35" s="201"/>
      <c r="AJ35" s="201"/>
      <c r="AK35" s="98">
        <v>1</v>
      </c>
      <c r="AL35" s="201"/>
      <c r="AM35" s="201"/>
      <c r="AN35" s="201"/>
      <c r="AO35" s="201"/>
      <c r="AP35" s="201"/>
    </row>
    <row r="36" spans="1:42" ht="57.6" customHeight="1" x14ac:dyDescent="0.3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</row>
    <row r="37" spans="1:42" x14ac:dyDescent="0.3">
      <c r="A37" s="98">
        <v>2</v>
      </c>
      <c r="B37" s="201"/>
      <c r="C37" s="201"/>
      <c r="D37" s="201"/>
      <c r="E37" s="201"/>
      <c r="F37" s="201"/>
      <c r="G37" s="98">
        <v>2</v>
      </c>
      <c r="H37" s="201"/>
      <c r="I37" s="201"/>
      <c r="J37" s="201"/>
      <c r="K37" s="201"/>
      <c r="L37" s="201"/>
      <c r="M37" s="98">
        <v>2</v>
      </c>
      <c r="N37" s="201"/>
      <c r="O37" s="201"/>
      <c r="P37" s="201"/>
      <c r="Q37" s="201"/>
      <c r="R37" s="201"/>
      <c r="S37" s="98">
        <v>2</v>
      </c>
      <c r="T37" s="201"/>
      <c r="U37" s="201"/>
      <c r="V37" s="201"/>
      <c r="W37" s="201"/>
      <c r="X37" s="201"/>
      <c r="Y37" s="98">
        <v>2</v>
      </c>
      <c r="Z37" s="201"/>
      <c r="AA37" s="201"/>
      <c r="AB37" s="201"/>
      <c r="AC37" s="201"/>
      <c r="AD37" s="201"/>
      <c r="AE37" s="98">
        <v>2</v>
      </c>
      <c r="AF37" s="201"/>
      <c r="AG37" s="201"/>
      <c r="AH37" s="201"/>
      <c r="AI37" s="201"/>
      <c r="AJ37" s="201"/>
      <c r="AK37" s="98">
        <v>2</v>
      </c>
      <c r="AL37" s="201"/>
      <c r="AM37" s="201"/>
      <c r="AN37" s="201"/>
      <c r="AO37" s="201"/>
      <c r="AP37" s="201"/>
    </row>
    <row r="38" spans="1:42" ht="57.6" customHeight="1" x14ac:dyDescent="0.3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</row>
    <row r="39" spans="1:42" x14ac:dyDescent="0.3">
      <c r="A39" s="98">
        <v>3</v>
      </c>
      <c r="B39" s="201"/>
      <c r="C39" s="201"/>
      <c r="D39" s="201"/>
      <c r="E39" s="201"/>
      <c r="F39" s="201"/>
      <c r="G39" s="98">
        <v>3</v>
      </c>
      <c r="H39" s="201"/>
      <c r="I39" s="201"/>
      <c r="J39" s="201"/>
      <c r="K39" s="201"/>
      <c r="L39" s="201"/>
      <c r="M39" s="98">
        <v>3</v>
      </c>
      <c r="N39" s="201"/>
      <c r="O39" s="201"/>
      <c r="P39" s="201"/>
      <c r="Q39" s="201"/>
      <c r="R39" s="201"/>
      <c r="S39" s="98">
        <v>3</v>
      </c>
      <c r="T39" s="201"/>
      <c r="U39" s="201"/>
      <c r="V39" s="201"/>
      <c r="W39" s="201"/>
      <c r="X39" s="201"/>
      <c r="Y39" s="98">
        <v>3</v>
      </c>
      <c r="Z39" s="201"/>
      <c r="AA39" s="201"/>
      <c r="AB39" s="201"/>
      <c r="AC39" s="201"/>
      <c r="AD39" s="201"/>
      <c r="AE39" s="98">
        <v>3</v>
      </c>
      <c r="AF39" s="201"/>
      <c r="AG39" s="201"/>
      <c r="AH39" s="201"/>
      <c r="AI39" s="201"/>
      <c r="AJ39" s="201"/>
      <c r="AK39" s="98">
        <v>3</v>
      </c>
      <c r="AL39" s="201"/>
      <c r="AM39" s="201"/>
      <c r="AN39" s="201"/>
      <c r="AO39" s="201"/>
      <c r="AP39" s="201"/>
    </row>
    <row r="40" spans="1:42" ht="57.6" customHeight="1" x14ac:dyDescent="0.3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</row>
    <row r="41" spans="1:42" x14ac:dyDescent="0.3">
      <c r="A41" s="98">
        <v>4</v>
      </c>
      <c r="B41" s="201"/>
      <c r="C41" s="201"/>
      <c r="D41" s="201"/>
      <c r="E41" s="201"/>
      <c r="F41" s="201"/>
      <c r="G41" s="98">
        <v>4</v>
      </c>
      <c r="H41" s="201"/>
      <c r="I41" s="201"/>
      <c r="J41" s="201"/>
      <c r="K41" s="201"/>
      <c r="L41" s="201"/>
      <c r="M41" s="98">
        <v>4</v>
      </c>
      <c r="N41" s="201"/>
      <c r="O41" s="201"/>
      <c r="P41" s="201"/>
      <c r="Q41" s="201"/>
      <c r="R41" s="201"/>
      <c r="S41" s="98">
        <v>4</v>
      </c>
      <c r="T41" s="201"/>
      <c r="U41" s="201"/>
      <c r="V41" s="201"/>
      <c r="W41" s="201"/>
      <c r="X41" s="201"/>
      <c r="Y41" s="98">
        <v>4</v>
      </c>
      <c r="Z41" s="201"/>
      <c r="AA41" s="201"/>
      <c r="AB41" s="201"/>
      <c r="AC41" s="201"/>
      <c r="AD41" s="201"/>
      <c r="AE41" s="98">
        <v>4</v>
      </c>
      <c r="AF41" s="201"/>
      <c r="AG41" s="201"/>
      <c r="AH41" s="201"/>
      <c r="AI41" s="201"/>
      <c r="AJ41" s="201"/>
      <c r="AK41" s="98">
        <v>4</v>
      </c>
      <c r="AL41" s="201"/>
      <c r="AM41" s="201"/>
      <c r="AN41" s="201"/>
      <c r="AO41" s="201"/>
      <c r="AP41" s="201"/>
    </row>
    <row r="42" spans="1:42" ht="57.6" customHeight="1" x14ac:dyDescent="0.3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</row>
    <row r="43" spans="1:42" x14ac:dyDescent="0.3">
      <c r="A43" s="98">
        <v>5</v>
      </c>
      <c r="B43" s="201"/>
      <c r="C43" s="201"/>
      <c r="D43" s="201"/>
      <c r="E43" s="201"/>
      <c r="F43" s="201"/>
      <c r="G43" s="98">
        <v>5</v>
      </c>
      <c r="H43" s="201"/>
      <c r="I43" s="201"/>
      <c r="J43" s="201"/>
      <c r="K43" s="201"/>
      <c r="L43" s="201"/>
      <c r="M43" s="98">
        <v>5</v>
      </c>
      <c r="N43" s="201"/>
      <c r="O43" s="201"/>
      <c r="P43" s="201"/>
      <c r="Q43" s="201"/>
      <c r="R43" s="201"/>
      <c r="S43" s="98">
        <v>5</v>
      </c>
      <c r="T43" s="201"/>
      <c r="U43" s="201"/>
      <c r="V43" s="201"/>
      <c r="W43" s="201"/>
      <c r="X43" s="201"/>
      <c r="Y43" s="98">
        <v>5</v>
      </c>
      <c r="Z43" s="201"/>
      <c r="AA43" s="201"/>
      <c r="AB43" s="201"/>
      <c r="AC43" s="201"/>
      <c r="AD43" s="201"/>
      <c r="AE43" s="98">
        <v>5</v>
      </c>
      <c r="AF43" s="201"/>
      <c r="AG43" s="201"/>
      <c r="AH43" s="201"/>
      <c r="AI43" s="201"/>
      <c r="AJ43" s="201"/>
      <c r="AK43" s="98">
        <v>5</v>
      </c>
      <c r="AL43" s="201"/>
      <c r="AM43" s="201"/>
      <c r="AN43" s="201"/>
      <c r="AO43" s="201"/>
      <c r="AP43" s="201"/>
    </row>
    <row r="44" spans="1:42" ht="57.6" customHeight="1" x14ac:dyDescent="0.3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</row>
    <row r="45" spans="1:42" x14ac:dyDescent="0.3">
      <c r="A45" s="98">
        <v>6</v>
      </c>
      <c r="B45" s="201"/>
      <c r="C45" s="201"/>
      <c r="D45" s="201"/>
      <c r="E45" s="201"/>
      <c r="F45" s="201"/>
      <c r="G45" s="98">
        <v>6</v>
      </c>
      <c r="H45" s="201"/>
      <c r="I45" s="201"/>
      <c r="J45" s="201"/>
      <c r="K45" s="201"/>
      <c r="L45" s="201"/>
      <c r="M45" s="98">
        <v>6</v>
      </c>
      <c r="N45" s="201"/>
      <c r="O45" s="201"/>
      <c r="P45" s="201"/>
      <c r="Q45" s="201"/>
      <c r="R45" s="201"/>
      <c r="S45" s="98">
        <v>6</v>
      </c>
      <c r="T45" s="201"/>
      <c r="U45" s="201"/>
      <c r="V45" s="201"/>
      <c r="W45" s="201"/>
      <c r="X45" s="201"/>
      <c r="Y45" s="98">
        <v>6</v>
      </c>
      <c r="Z45" s="201"/>
      <c r="AA45" s="201"/>
      <c r="AB45" s="201"/>
      <c r="AC45" s="201"/>
      <c r="AD45" s="201"/>
      <c r="AE45" s="98">
        <v>6</v>
      </c>
      <c r="AF45" s="201"/>
      <c r="AG45" s="201"/>
      <c r="AH45" s="201"/>
      <c r="AI45" s="201"/>
      <c r="AJ45" s="201"/>
      <c r="AK45" s="98">
        <v>6</v>
      </c>
      <c r="AL45" s="201"/>
      <c r="AM45" s="201"/>
      <c r="AN45" s="201"/>
      <c r="AO45" s="201"/>
      <c r="AP45" s="201"/>
    </row>
    <row r="46" spans="1:42" ht="57.6" customHeight="1" x14ac:dyDescent="0.3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</row>
  </sheetData>
  <mergeCells count="414">
    <mergeCell ref="Y3:AA3"/>
    <mergeCell ref="F6:H6"/>
    <mergeCell ref="N6:Q6"/>
    <mergeCell ref="U6:X6"/>
    <mergeCell ref="AB6:AE6"/>
    <mergeCell ref="A2:E2"/>
    <mergeCell ref="N2:AH2"/>
    <mergeCell ref="A3:E4"/>
    <mergeCell ref="F3:H4"/>
    <mergeCell ref="I3:J3"/>
    <mergeCell ref="AF3:AH3"/>
    <mergeCell ref="N4:Q4"/>
    <mergeCell ref="U4:X4"/>
    <mergeCell ref="AB4:AE4"/>
    <mergeCell ref="F2:L2"/>
    <mergeCell ref="F7:H7"/>
    <mergeCell ref="N7:Q7"/>
    <mergeCell ref="U7:X7"/>
    <mergeCell ref="AB7:AE7"/>
    <mergeCell ref="AB3:AE3"/>
    <mergeCell ref="S13:X13"/>
    <mergeCell ref="Y13:AD13"/>
    <mergeCell ref="AE13:AJ13"/>
    <mergeCell ref="A13:F13"/>
    <mergeCell ref="G13:L13"/>
    <mergeCell ref="M13:R13"/>
    <mergeCell ref="F8:H8"/>
    <mergeCell ref="N8:Q8"/>
    <mergeCell ref="U8:X8"/>
    <mergeCell ref="AB8:AE8"/>
    <mergeCell ref="A5:E6"/>
    <mergeCell ref="F5:H5"/>
    <mergeCell ref="N5:Q5"/>
    <mergeCell ref="U5:X5"/>
    <mergeCell ref="AB5:AE5"/>
    <mergeCell ref="K3:L3"/>
    <mergeCell ref="N3:Q3"/>
    <mergeCell ref="R3:T3"/>
    <mergeCell ref="U3:X3"/>
    <mergeCell ref="A19:D19"/>
    <mergeCell ref="E19:F19"/>
    <mergeCell ref="G19:J19"/>
    <mergeCell ref="K19:L19"/>
    <mergeCell ref="M19:P19"/>
    <mergeCell ref="Q19:R19"/>
    <mergeCell ref="E17:F17"/>
    <mergeCell ref="G17:J17"/>
    <mergeCell ref="K17:L17"/>
    <mergeCell ref="M17:P17"/>
    <mergeCell ref="Q17:R17"/>
    <mergeCell ref="G15:J15"/>
    <mergeCell ref="K15:L15"/>
    <mergeCell ref="M15:P15"/>
    <mergeCell ref="Q15:R15"/>
    <mergeCell ref="AK19:AN19"/>
    <mergeCell ref="S19:V19"/>
    <mergeCell ref="W19:X19"/>
    <mergeCell ref="Y19:AB19"/>
    <mergeCell ref="AC19:AD19"/>
    <mergeCell ref="AE19:AH19"/>
    <mergeCell ref="AI19:AJ19"/>
    <mergeCell ref="S15:V15"/>
    <mergeCell ref="W15:X15"/>
    <mergeCell ref="Y15:AB15"/>
    <mergeCell ref="AC15:AD15"/>
    <mergeCell ref="AE15:AH15"/>
    <mergeCell ref="AI15:AJ15"/>
    <mergeCell ref="AK11:AP11"/>
    <mergeCell ref="A12:F12"/>
    <mergeCell ref="G12:L12"/>
    <mergeCell ref="M12:R12"/>
    <mergeCell ref="S12:X12"/>
    <mergeCell ref="Y12:AD12"/>
    <mergeCell ref="AE12:AJ12"/>
    <mergeCell ref="AK12:AP12"/>
    <mergeCell ref="A11:F11"/>
    <mergeCell ref="G11:L11"/>
    <mergeCell ref="M11:R11"/>
    <mergeCell ref="S11:X11"/>
    <mergeCell ref="Y11:AD11"/>
    <mergeCell ref="AE11:AJ11"/>
    <mergeCell ref="T14:X14"/>
    <mergeCell ref="Z14:AD14"/>
    <mergeCell ref="A15:D15"/>
    <mergeCell ref="E15:F15"/>
    <mergeCell ref="B22:F22"/>
    <mergeCell ref="A23:D23"/>
    <mergeCell ref="E23:F23"/>
    <mergeCell ref="B24:F24"/>
    <mergeCell ref="A25:D25"/>
    <mergeCell ref="E25:F25"/>
    <mergeCell ref="H24:L24"/>
    <mergeCell ref="G25:J25"/>
    <mergeCell ref="K25:L25"/>
    <mergeCell ref="N18:R18"/>
    <mergeCell ref="N20:R20"/>
    <mergeCell ref="M21:P21"/>
    <mergeCell ref="Q21:R21"/>
    <mergeCell ref="N22:R22"/>
    <mergeCell ref="H20:L20"/>
    <mergeCell ref="G21:J21"/>
    <mergeCell ref="K21:L21"/>
    <mergeCell ref="H22:L22"/>
    <mergeCell ref="G23:J23"/>
    <mergeCell ref="K23:L23"/>
    <mergeCell ref="AK13:AP13"/>
    <mergeCell ref="B14:F14"/>
    <mergeCell ref="B16:F16"/>
    <mergeCell ref="B18:F18"/>
    <mergeCell ref="B20:F20"/>
    <mergeCell ref="A21:D21"/>
    <mergeCell ref="E21:F21"/>
    <mergeCell ref="H14:L14"/>
    <mergeCell ref="H16:L16"/>
    <mergeCell ref="H18:L18"/>
    <mergeCell ref="AK17:AN17"/>
    <mergeCell ref="S17:V17"/>
    <mergeCell ref="W17:X17"/>
    <mergeCell ref="Y17:AB17"/>
    <mergeCell ref="AC17:AD17"/>
    <mergeCell ref="AE17:AH17"/>
    <mergeCell ref="AI17:AJ17"/>
    <mergeCell ref="A17:D17"/>
    <mergeCell ref="T16:X16"/>
    <mergeCell ref="T18:X18"/>
    <mergeCell ref="T20:X20"/>
    <mergeCell ref="S21:V21"/>
    <mergeCell ref="N14:R14"/>
    <mergeCell ref="N16:R16"/>
    <mergeCell ref="W21:X21"/>
    <mergeCell ref="T22:X22"/>
    <mergeCell ref="S23:V23"/>
    <mergeCell ref="W23:X23"/>
    <mergeCell ref="T24:X24"/>
    <mergeCell ref="S25:V25"/>
    <mergeCell ref="W25:X25"/>
    <mergeCell ref="M23:P23"/>
    <mergeCell ref="Q23:R23"/>
    <mergeCell ref="N24:R24"/>
    <mergeCell ref="M25:P25"/>
    <mergeCell ref="Q25:R25"/>
    <mergeCell ref="Z22:AD22"/>
    <mergeCell ref="Y23:AB23"/>
    <mergeCell ref="AC23:AD23"/>
    <mergeCell ref="Z24:AD24"/>
    <mergeCell ref="Y25:AB25"/>
    <mergeCell ref="AC25:AD25"/>
    <mergeCell ref="Z16:AD16"/>
    <mergeCell ref="Z18:AD18"/>
    <mergeCell ref="Z20:AD20"/>
    <mergeCell ref="Y21:AB21"/>
    <mergeCell ref="AC21:AD21"/>
    <mergeCell ref="AF24:AJ24"/>
    <mergeCell ref="AE25:AH25"/>
    <mergeCell ref="AI25:AJ25"/>
    <mergeCell ref="AF14:AJ14"/>
    <mergeCell ref="AF16:AJ16"/>
    <mergeCell ref="AF18:AJ18"/>
    <mergeCell ref="AF20:AJ20"/>
    <mergeCell ref="AE21:AH21"/>
    <mergeCell ref="AI21:AJ21"/>
    <mergeCell ref="AO23:AP23"/>
    <mergeCell ref="AL14:AP14"/>
    <mergeCell ref="AO15:AP15"/>
    <mergeCell ref="AL16:AP16"/>
    <mergeCell ref="AO17:AP17"/>
    <mergeCell ref="AL18:AP18"/>
    <mergeCell ref="AO19:AP19"/>
    <mergeCell ref="AF22:AJ22"/>
    <mergeCell ref="AE23:AH23"/>
    <mergeCell ref="AI23:AJ23"/>
    <mergeCell ref="AL24:AP24"/>
    <mergeCell ref="AK25:AN25"/>
    <mergeCell ref="AO25:AP25"/>
    <mergeCell ref="AK15:AN15"/>
    <mergeCell ref="A26:D26"/>
    <mergeCell ref="A27:D27"/>
    <mergeCell ref="A28:D28"/>
    <mergeCell ref="Y26:AB26"/>
    <mergeCell ref="Y27:AB27"/>
    <mergeCell ref="Y28:AB28"/>
    <mergeCell ref="Q27:R27"/>
    <mergeCell ref="AE26:AH26"/>
    <mergeCell ref="AE27:AH27"/>
    <mergeCell ref="AE28:AH28"/>
    <mergeCell ref="AO26:AP26"/>
    <mergeCell ref="AO27:AP27"/>
    <mergeCell ref="AO28:AP28"/>
    <mergeCell ref="AI26:AJ26"/>
    <mergeCell ref="AI27:AJ27"/>
    <mergeCell ref="AL20:AP20"/>
    <mergeCell ref="AK21:AN21"/>
    <mergeCell ref="AO21:AP21"/>
    <mergeCell ref="AL22:AP22"/>
    <mergeCell ref="AK23:AN23"/>
    <mergeCell ref="A29:D29"/>
    <mergeCell ref="A30:D30"/>
    <mergeCell ref="M26:P26"/>
    <mergeCell ref="M27:P27"/>
    <mergeCell ref="M28:P28"/>
    <mergeCell ref="M29:P29"/>
    <mergeCell ref="M30:P30"/>
    <mergeCell ref="Q29:R29"/>
    <mergeCell ref="Q30:R30"/>
    <mergeCell ref="E26:F26"/>
    <mergeCell ref="E27:F27"/>
    <mergeCell ref="E28:F28"/>
    <mergeCell ref="E29:F29"/>
    <mergeCell ref="E30:F30"/>
    <mergeCell ref="K30:L30"/>
    <mergeCell ref="G26:J26"/>
    <mergeCell ref="K26:L26"/>
    <mergeCell ref="G27:J27"/>
    <mergeCell ref="K27:L27"/>
    <mergeCell ref="G28:J28"/>
    <mergeCell ref="K28:L28"/>
    <mergeCell ref="G29:J29"/>
    <mergeCell ref="K29:L29"/>
    <mergeCell ref="G30:J30"/>
    <mergeCell ref="S26:V26"/>
    <mergeCell ref="S27:V27"/>
    <mergeCell ref="S28:V28"/>
    <mergeCell ref="S29:V29"/>
    <mergeCell ref="S30:V30"/>
    <mergeCell ref="S31:V31"/>
    <mergeCell ref="S32:V32"/>
    <mergeCell ref="Q26:R26"/>
    <mergeCell ref="AC26:AD26"/>
    <mergeCell ref="AC27:AD27"/>
    <mergeCell ref="AC28:AD28"/>
    <mergeCell ref="AC29:AD29"/>
    <mergeCell ref="AC30:AD30"/>
    <mergeCell ref="AC31:AD31"/>
    <mergeCell ref="AC32:AD32"/>
    <mergeCell ref="Q28:R28"/>
    <mergeCell ref="W26:X26"/>
    <mergeCell ref="W27:X27"/>
    <mergeCell ref="W28:X28"/>
    <mergeCell ref="W29:X29"/>
    <mergeCell ref="W30:X30"/>
    <mergeCell ref="Y29:AB29"/>
    <mergeCell ref="Y30:AB30"/>
    <mergeCell ref="Y31:AB31"/>
    <mergeCell ref="Y32:AB32"/>
    <mergeCell ref="AI28:AJ28"/>
    <mergeCell ref="AI29:AJ29"/>
    <mergeCell ref="AI30:AJ30"/>
    <mergeCell ref="AI31:AJ31"/>
    <mergeCell ref="AI32:AJ32"/>
    <mergeCell ref="AE32:AH32"/>
    <mergeCell ref="AE29:AH29"/>
    <mergeCell ref="AE30:AH30"/>
    <mergeCell ref="AE31:AH31"/>
    <mergeCell ref="AO29:AP29"/>
    <mergeCell ref="AO30:AP30"/>
    <mergeCell ref="AK26:AN26"/>
    <mergeCell ref="AK27:AN27"/>
    <mergeCell ref="AK28:AN28"/>
    <mergeCell ref="AK29:AN29"/>
    <mergeCell ref="AK30:AN30"/>
    <mergeCell ref="AK31:AN31"/>
    <mergeCell ref="AK32:AN32"/>
    <mergeCell ref="AO31:AP31"/>
    <mergeCell ref="AO32:AP32"/>
    <mergeCell ref="A34:F34"/>
    <mergeCell ref="B35:F35"/>
    <mergeCell ref="A36:D36"/>
    <mergeCell ref="E36:F36"/>
    <mergeCell ref="M34:R34"/>
    <mergeCell ref="N35:R35"/>
    <mergeCell ref="M36:P36"/>
    <mergeCell ref="Q36:R36"/>
    <mergeCell ref="W31:X31"/>
    <mergeCell ref="W32:X32"/>
    <mergeCell ref="Q31:R31"/>
    <mergeCell ref="Q32:R32"/>
    <mergeCell ref="A31:D31"/>
    <mergeCell ref="A32:D32"/>
    <mergeCell ref="G32:J32"/>
    <mergeCell ref="K32:L32"/>
    <mergeCell ref="E32:F32"/>
    <mergeCell ref="M31:P31"/>
    <mergeCell ref="M32:P32"/>
    <mergeCell ref="E31:F31"/>
    <mergeCell ref="G31:J31"/>
    <mergeCell ref="K31:L31"/>
    <mergeCell ref="B45:F45"/>
    <mergeCell ref="A46:D46"/>
    <mergeCell ref="E46:F46"/>
    <mergeCell ref="A33:AP33"/>
    <mergeCell ref="G34:L34"/>
    <mergeCell ref="H35:L35"/>
    <mergeCell ref="G36:J36"/>
    <mergeCell ref="K36:L36"/>
    <mergeCell ref="H37:L37"/>
    <mergeCell ref="G38:J38"/>
    <mergeCell ref="B41:F41"/>
    <mergeCell ref="A42:D42"/>
    <mergeCell ref="E42:F42"/>
    <mergeCell ref="B43:F43"/>
    <mergeCell ref="A44:D44"/>
    <mergeCell ref="E44:F44"/>
    <mergeCell ref="B37:F37"/>
    <mergeCell ref="A38:D38"/>
    <mergeCell ref="E38:F38"/>
    <mergeCell ref="B39:F39"/>
    <mergeCell ref="A40:D40"/>
    <mergeCell ref="E40:F40"/>
    <mergeCell ref="H43:L43"/>
    <mergeCell ref="G44:J44"/>
    <mergeCell ref="K44:L44"/>
    <mergeCell ref="H45:L45"/>
    <mergeCell ref="G46:J46"/>
    <mergeCell ref="K46:L46"/>
    <mergeCell ref="K38:L38"/>
    <mergeCell ref="H39:L39"/>
    <mergeCell ref="G40:J40"/>
    <mergeCell ref="K40:L40"/>
    <mergeCell ref="H41:L41"/>
    <mergeCell ref="G42:J42"/>
    <mergeCell ref="K42:L42"/>
    <mergeCell ref="N45:R45"/>
    <mergeCell ref="M46:P46"/>
    <mergeCell ref="Q46:R46"/>
    <mergeCell ref="S34:X34"/>
    <mergeCell ref="T35:X35"/>
    <mergeCell ref="S36:V36"/>
    <mergeCell ref="W36:X36"/>
    <mergeCell ref="T37:X37"/>
    <mergeCell ref="S38:V38"/>
    <mergeCell ref="W38:X38"/>
    <mergeCell ref="N41:R41"/>
    <mergeCell ref="M42:P42"/>
    <mergeCell ref="Q42:R42"/>
    <mergeCell ref="N43:R43"/>
    <mergeCell ref="M44:P44"/>
    <mergeCell ref="Q44:R44"/>
    <mergeCell ref="N37:R37"/>
    <mergeCell ref="M38:P38"/>
    <mergeCell ref="Q38:R38"/>
    <mergeCell ref="N39:R39"/>
    <mergeCell ref="M40:P40"/>
    <mergeCell ref="Q40:R40"/>
    <mergeCell ref="T43:X43"/>
    <mergeCell ref="S44:V44"/>
    <mergeCell ref="W44:X44"/>
    <mergeCell ref="T45:X45"/>
    <mergeCell ref="S46:V46"/>
    <mergeCell ref="W46:X46"/>
    <mergeCell ref="T39:X39"/>
    <mergeCell ref="S40:V40"/>
    <mergeCell ref="W40:X40"/>
    <mergeCell ref="T41:X41"/>
    <mergeCell ref="S42:V42"/>
    <mergeCell ref="W42:X42"/>
    <mergeCell ref="Z45:AD45"/>
    <mergeCell ref="Y46:AB46"/>
    <mergeCell ref="AC46:AD46"/>
    <mergeCell ref="Z39:AD39"/>
    <mergeCell ref="Y40:AB40"/>
    <mergeCell ref="AC40:AD40"/>
    <mergeCell ref="Z41:AD41"/>
    <mergeCell ref="Y42:AB42"/>
    <mergeCell ref="AC42:AD42"/>
    <mergeCell ref="AE34:AJ34"/>
    <mergeCell ref="AF35:AJ35"/>
    <mergeCell ref="AE36:AH36"/>
    <mergeCell ref="AI36:AJ36"/>
    <mergeCell ref="AF37:AJ37"/>
    <mergeCell ref="AE38:AH38"/>
    <mergeCell ref="AI38:AJ38"/>
    <mergeCell ref="Z43:AD43"/>
    <mergeCell ref="Y44:AB44"/>
    <mergeCell ref="AC44:AD44"/>
    <mergeCell ref="Y34:AD34"/>
    <mergeCell ref="Z35:AD35"/>
    <mergeCell ref="Y36:AB36"/>
    <mergeCell ref="AC36:AD36"/>
    <mergeCell ref="Z37:AD37"/>
    <mergeCell ref="Y38:AB38"/>
    <mergeCell ref="AC38:AD38"/>
    <mergeCell ref="AF45:AJ45"/>
    <mergeCell ref="AE46:AH46"/>
    <mergeCell ref="AI46:AJ46"/>
    <mergeCell ref="AF39:AJ39"/>
    <mergeCell ref="AE40:AH40"/>
    <mergeCell ref="AI40:AJ40"/>
    <mergeCell ref="AF41:AJ41"/>
    <mergeCell ref="AE42:AH42"/>
    <mergeCell ref="AI42:AJ42"/>
    <mergeCell ref="A1:U1"/>
    <mergeCell ref="V1:AP1"/>
    <mergeCell ref="AL43:AP43"/>
    <mergeCell ref="AK44:AN44"/>
    <mergeCell ref="AO44:AP44"/>
    <mergeCell ref="AL45:AP45"/>
    <mergeCell ref="AK46:AN46"/>
    <mergeCell ref="AO46:AP46"/>
    <mergeCell ref="AL39:AP39"/>
    <mergeCell ref="AK40:AN40"/>
    <mergeCell ref="AO40:AP40"/>
    <mergeCell ref="AL41:AP41"/>
    <mergeCell ref="AK42:AN42"/>
    <mergeCell ref="AO42:AP42"/>
    <mergeCell ref="AK34:AP34"/>
    <mergeCell ref="AL35:AP35"/>
    <mergeCell ref="AK36:AN36"/>
    <mergeCell ref="AO36:AP36"/>
    <mergeCell ref="AL37:AP37"/>
    <mergeCell ref="AK38:AN38"/>
    <mergeCell ref="AO38:AP38"/>
    <mergeCell ref="AF43:AJ43"/>
    <mergeCell ref="AE44:AH44"/>
    <mergeCell ref="AI44:AJ44"/>
  </mergeCells>
  <pageMargins left="0.7" right="0.7" top="0.75" bottom="0.75" header="0.3" footer="0.3"/>
  <pageSetup paperSize="5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'MD (2)'!$A$21:$A$25</xm:f>
          </x14:formula1>
          <xm:sqref>G13:AP13</xm:sqref>
        </x14:dataValidation>
        <x14:dataValidation type="list" allowBlank="1" showInputMessage="1" showErrorMessage="1">
          <x14:formula1>
            <xm:f>'MD (2)'!$A$21:$A$26</xm:f>
          </x14:formula1>
          <xm:sqref>A13:F13 A34:AP34</xm:sqref>
        </x14:dataValidation>
        <x14:dataValidation type="list" allowBlank="1" showInputMessage="1" showErrorMessage="1">
          <x14:formula1>
            <xm:f>'MD (2)'!$A$28:$A$38</xm:f>
          </x14:formula1>
          <xm:sqref>AL24:AP24 B14:F14 B16:F16 B18:F18 B22:F22 B24:F24 H14:L14 H16:L16 H18:L18 H20:L20 H22:L22 H24:L24 N14:R14 N16:R16 N18:R18 N20:R20 N22:R22 N24:R24 T14:X14 T16:X16 T18:X18 T20:X20 T22:X22 T24:X24 Z14:AD14 Z16:AD16 Z18:AD18 Z20:AD20 Z22:AD22 Z24:AD24 AF14:AJ14 AF16:AJ16 AF18:AJ18 AF20:AJ20 AF22:AJ22 AF24:AJ24 AL14:AP14 AL16:AP16 AL18:AP18 AL20:AP20 AL22:AP22 B20:F20 B35:F35 B37:F37 B39:F39 B43:F43 B45:F45 B41:F41 H35:L35 H37:L37 H39:L39 H43:L43 H45:L45 H41:L41 N35:R35 N37:R37 N39:R39 N43:R43 N45:R45 N41:R41 T35:X35 T37:X37 T39:X39 T43:X43 T45:X45 T41:X41 Z35:AD35 Z37:AD37 Z39:AD39 Z43:AD43 Z45:AD45 Z41:AD41 AF35:AJ35 AF37:AJ37 AF39:AJ39 AF43:AJ43 AF45:AJ45 AF41:AJ41 AL35:AP35 AL37:AP37 AL39:AP39 AL43:AP43 AL45:AP45 AL41:AP41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topLeftCell="B1" zoomScale="85" zoomScaleNormal="85" workbookViewId="0">
      <selection activeCell="B14" sqref="B14:F14"/>
    </sheetView>
  </sheetViews>
  <sheetFormatPr baseColWidth="10" defaultRowHeight="14.4" x14ac:dyDescent="0.3"/>
  <cols>
    <col min="1" max="40" width="6.5546875" customWidth="1"/>
    <col min="41" max="42" width="6.6640625" customWidth="1"/>
  </cols>
  <sheetData>
    <row r="1" spans="1:49" ht="32.4" thickBot="1" x14ac:dyDescent="0.35">
      <c r="A1" s="180" t="s">
        <v>316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200" t="s">
        <v>333</v>
      </c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99"/>
      <c r="AR1" s="99"/>
      <c r="AS1" s="99"/>
      <c r="AT1" s="99"/>
      <c r="AU1" s="99"/>
      <c r="AV1" s="99"/>
      <c r="AW1" s="99"/>
    </row>
    <row r="2" spans="1:49" ht="15.6" x14ac:dyDescent="0.3">
      <c r="A2" s="182" t="s">
        <v>261</v>
      </c>
      <c r="B2" s="183"/>
      <c r="C2" s="183"/>
      <c r="D2" s="183"/>
      <c r="E2" s="184"/>
      <c r="F2" s="228" t="s">
        <v>317</v>
      </c>
      <c r="G2" s="229"/>
      <c r="H2" s="229"/>
      <c r="I2" s="229"/>
      <c r="J2" s="229"/>
      <c r="K2" s="229"/>
      <c r="L2" s="230"/>
      <c r="M2" s="38"/>
      <c r="N2" s="222" t="s">
        <v>318</v>
      </c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4"/>
      <c r="AI2" s="38"/>
      <c r="AJ2" s="38"/>
      <c r="AK2" s="38"/>
      <c r="AL2" s="38"/>
      <c r="AM2" s="38"/>
      <c r="AN2" s="38"/>
      <c r="AO2" s="38"/>
      <c r="AP2" s="38"/>
      <c r="AQ2" s="38"/>
    </row>
    <row r="3" spans="1:49" x14ac:dyDescent="0.3">
      <c r="A3" s="185" t="str">
        <f>PlanifAnnuelle!O5</f>
        <v>«À REMPLIR 1»</v>
      </c>
      <c r="B3" s="186"/>
      <c r="C3" s="186"/>
      <c r="D3" s="186"/>
      <c r="E3" s="187"/>
      <c r="F3" s="177"/>
      <c r="G3" s="174"/>
      <c r="H3" s="174"/>
      <c r="I3" s="196" t="s">
        <v>275</v>
      </c>
      <c r="J3" s="196"/>
      <c r="K3" s="196" t="s">
        <v>278</v>
      </c>
      <c r="L3" s="197"/>
      <c r="M3" s="38"/>
      <c r="N3" s="175" t="s">
        <v>47</v>
      </c>
      <c r="O3" s="173"/>
      <c r="P3" s="173"/>
      <c r="Q3" s="173"/>
      <c r="R3" s="215" t="str">
        <f>Mésocycle!X3</f>
        <v>%TECH</v>
      </c>
      <c r="S3" s="216"/>
      <c r="T3" s="217"/>
      <c r="U3" s="173" t="s">
        <v>306</v>
      </c>
      <c r="V3" s="173"/>
      <c r="W3" s="173"/>
      <c r="X3" s="173"/>
      <c r="Y3" s="218" t="str">
        <f>Mésocycle!AE3</f>
        <v>%TI</v>
      </c>
      <c r="Z3" s="219"/>
      <c r="AA3" s="220"/>
      <c r="AB3" s="173" t="s">
        <v>307</v>
      </c>
      <c r="AC3" s="173"/>
      <c r="AD3" s="173"/>
      <c r="AE3" s="173"/>
      <c r="AF3" s="225" t="str">
        <f>Mésocycle!AL3</f>
        <v>%TC</v>
      </c>
      <c r="AG3" s="226"/>
      <c r="AH3" s="227"/>
      <c r="AI3" s="57"/>
      <c r="AJ3" s="38"/>
      <c r="AK3" s="38"/>
      <c r="AL3" s="38"/>
      <c r="AM3" s="38"/>
      <c r="AN3" s="38"/>
      <c r="AO3" s="38"/>
      <c r="AP3" s="38"/>
      <c r="AQ3" s="38"/>
    </row>
    <row r="4" spans="1:49" x14ac:dyDescent="0.3">
      <c r="A4" s="185"/>
      <c r="B4" s="186"/>
      <c r="C4" s="186"/>
      <c r="D4" s="186"/>
      <c r="E4" s="187"/>
      <c r="F4" s="177"/>
      <c r="G4" s="174"/>
      <c r="H4" s="174"/>
      <c r="I4" s="55" t="s">
        <v>273</v>
      </c>
      <c r="J4" s="55" t="s">
        <v>272</v>
      </c>
      <c r="K4" s="55" t="s">
        <v>273</v>
      </c>
      <c r="L4" s="56" t="s">
        <v>272</v>
      </c>
      <c r="M4" s="38"/>
      <c r="N4" s="177"/>
      <c r="O4" s="174"/>
      <c r="P4" s="174"/>
      <c r="Q4" s="174"/>
      <c r="R4" s="55" t="s">
        <v>304</v>
      </c>
      <c r="S4" s="55" t="s">
        <v>305</v>
      </c>
      <c r="T4" s="55" t="s">
        <v>312</v>
      </c>
      <c r="U4" s="174"/>
      <c r="V4" s="174"/>
      <c r="W4" s="174"/>
      <c r="X4" s="174"/>
      <c r="Y4" s="55" t="s">
        <v>304</v>
      </c>
      <c r="Z4" s="55" t="s">
        <v>305</v>
      </c>
      <c r="AA4" s="55" t="s">
        <v>312</v>
      </c>
      <c r="AB4" s="174"/>
      <c r="AC4" s="174"/>
      <c r="AD4" s="174"/>
      <c r="AE4" s="174"/>
      <c r="AF4" s="55" t="s">
        <v>304</v>
      </c>
      <c r="AG4" s="55" t="s">
        <v>305</v>
      </c>
      <c r="AH4" s="56" t="s">
        <v>312</v>
      </c>
      <c r="AI4" s="38"/>
      <c r="AJ4" s="38"/>
      <c r="AK4" s="38"/>
      <c r="AL4" s="38"/>
      <c r="AM4" s="38"/>
      <c r="AN4" s="38"/>
      <c r="AO4" s="38"/>
      <c r="AP4" s="38"/>
      <c r="AQ4" s="38"/>
    </row>
    <row r="5" spans="1:49" x14ac:dyDescent="0.3">
      <c r="A5" s="185" t="str">
        <f>PlanifAnnuelle!AB5</f>
        <v>«À REMPLIR 2»</v>
      </c>
      <c r="B5" s="186"/>
      <c r="C5" s="186"/>
      <c r="D5" s="186"/>
      <c r="E5" s="187"/>
      <c r="F5" s="198" t="s">
        <v>267</v>
      </c>
      <c r="G5" s="199"/>
      <c r="H5" s="199"/>
      <c r="I5" s="72">
        <f>Mésocycle!K5</f>
        <v>0</v>
      </c>
      <c r="J5" s="72">
        <f>Mésocycle!L5</f>
        <v>0</v>
      </c>
      <c r="K5" s="55">
        <f>Mésocycle!Q5</f>
        <v>0</v>
      </c>
      <c r="L5" s="56">
        <f>Mésocycle!R5</f>
        <v>0</v>
      </c>
      <c r="M5" s="38"/>
      <c r="N5" s="177" t="s">
        <v>11</v>
      </c>
      <c r="O5" s="174"/>
      <c r="P5" s="174"/>
      <c r="Q5" s="174"/>
      <c r="R5" s="77" t="e">
        <f ca="1">S5/Mésocycle!Z5</f>
        <v>#DIV/0!</v>
      </c>
      <c r="S5" s="101">
        <f ca="1">VLOOKUP(2,Mésocycle!E64:F685,2,FALSE)</f>
        <v>0</v>
      </c>
      <c r="T5" s="101">
        <f>E26+K26+Q26+W26+AC26+AI26+AO26</f>
        <v>0</v>
      </c>
      <c r="U5" s="209" t="s">
        <v>263</v>
      </c>
      <c r="V5" s="210"/>
      <c r="W5" s="210"/>
      <c r="X5" s="211"/>
      <c r="Y5" s="77" t="e">
        <f ca="1">Z5/Mésocycle!AE5</f>
        <v>#DIV/0!</v>
      </c>
      <c r="Z5" s="101">
        <f ca="1">VLOOKUP(2,Mésocycle!Q64:R68,2,FALSE)</f>
        <v>0</v>
      </c>
      <c r="AA5" s="101">
        <f>E28+K28+Q28+W28+AC28+AI28+AO28</f>
        <v>0</v>
      </c>
      <c r="AB5" s="209" t="s">
        <v>265</v>
      </c>
      <c r="AC5" s="210"/>
      <c r="AD5" s="210"/>
      <c r="AE5" s="211"/>
      <c r="AF5" s="77" t="e">
        <f ca="1">AG5/Mésocycle!AL5</f>
        <v>#DIV/0!</v>
      </c>
      <c r="AG5" s="101">
        <f ca="1">VLOOKUP(2,Mésocycle!AC64:AD68,2,FALSE)</f>
        <v>0</v>
      </c>
      <c r="AH5" s="101">
        <f>E30+K30+Q30+W30+AC30+AI30+AO30</f>
        <v>0</v>
      </c>
      <c r="AI5" s="38"/>
      <c r="AJ5" s="38"/>
      <c r="AK5" s="38"/>
      <c r="AL5" s="38"/>
      <c r="AM5" s="38"/>
      <c r="AN5" s="38"/>
      <c r="AO5" s="38"/>
      <c r="AP5" s="38"/>
      <c r="AQ5" s="38"/>
    </row>
    <row r="6" spans="1:49" ht="15" thickBot="1" x14ac:dyDescent="0.35">
      <c r="A6" s="188"/>
      <c r="B6" s="189"/>
      <c r="C6" s="189"/>
      <c r="D6" s="189"/>
      <c r="E6" s="190"/>
      <c r="F6" s="198" t="s">
        <v>268</v>
      </c>
      <c r="G6" s="199"/>
      <c r="H6" s="199"/>
      <c r="I6" s="72">
        <f>Mésocycle!K6</f>
        <v>0</v>
      </c>
      <c r="J6" s="72">
        <f>Mésocycle!L6</f>
        <v>0</v>
      </c>
      <c r="K6" s="55">
        <f>Mésocycle!Q6</f>
        <v>0</v>
      </c>
      <c r="L6" s="56">
        <f>Mésocycle!R6</f>
        <v>0</v>
      </c>
      <c r="M6" s="38"/>
      <c r="N6" s="221" t="s">
        <v>262</v>
      </c>
      <c r="O6" s="176"/>
      <c r="P6" s="176"/>
      <c r="Q6" s="176"/>
      <c r="R6" s="77" t="e">
        <f ca="1">S6/Mésocycle!Z6</f>
        <v>#DIV/0!</v>
      </c>
      <c r="S6" s="101">
        <f ca="1">VLOOKUP(2,Mésocycle!K64:L68,2,FALSE)</f>
        <v>0</v>
      </c>
      <c r="T6" s="101">
        <f>E27+K27+Q27+W27+AC27+AI27+AO27</f>
        <v>0</v>
      </c>
      <c r="U6" s="209" t="s">
        <v>264</v>
      </c>
      <c r="V6" s="210"/>
      <c r="W6" s="210"/>
      <c r="X6" s="211"/>
      <c r="Y6" s="77" t="e">
        <f ca="1">Z6/Mésocycle!AE6</f>
        <v>#DIV/0!</v>
      </c>
      <c r="Z6" s="101">
        <f ca="1">VLOOKUP(2,Mésocycle!W64:X68,2,FALSE)</f>
        <v>0</v>
      </c>
      <c r="AA6" s="101">
        <f>E29+K29+Q29+W29+AC29+AI29+AO29</f>
        <v>0</v>
      </c>
      <c r="AB6" s="209" t="s">
        <v>266</v>
      </c>
      <c r="AC6" s="210"/>
      <c r="AD6" s="210"/>
      <c r="AE6" s="211"/>
      <c r="AF6" s="77" t="e">
        <f ca="1">AG6/Mésocycle!AL6</f>
        <v>#DIV/0!</v>
      </c>
      <c r="AG6" s="101">
        <f ca="1">VLOOKUP(2,Mésocycle!AI64:AJ68,2,FALSE)</f>
        <v>0</v>
      </c>
      <c r="AH6" s="101">
        <f t="shared" ref="AH6:AH7" si="0">E31+K31+Q31+W31+AC31+AI31+AO31</f>
        <v>0</v>
      </c>
      <c r="AI6" s="38"/>
      <c r="AJ6" s="38"/>
      <c r="AK6" s="38"/>
      <c r="AL6" s="38"/>
      <c r="AM6" s="38"/>
      <c r="AN6" s="38"/>
      <c r="AO6" s="38"/>
      <c r="AP6" s="38"/>
      <c r="AQ6" s="38"/>
    </row>
    <row r="7" spans="1:49" x14ac:dyDescent="0.3">
      <c r="A7" s="38"/>
      <c r="B7" s="38"/>
      <c r="C7" s="38"/>
      <c r="D7" s="38"/>
      <c r="E7" s="38"/>
      <c r="F7" s="198" t="s">
        <v>269</v>
      </c>
      <c r="G7" s="199"/>
      <c r="H7" s="199"/>
      <c r="I7" s="72">
        <f>Mésocycle!K7</f>
        <v>0</v>
      </c>
      <c r="J7" s="72">
        <f>Mésocycle!L7</f>
        <v>0</v>
      </c>
      <c r="K7" s="55">
        <f>Mésocycle!Q7</f>
        <v>0</v>
      </c>
      <c r="L7" s="56">
        <f>Mésocycle!R7</f>
        <v>0</v>
      </c>
      <c r="M7" s="38"/>
      <c r="N7" s="208"/>
      <c r="O7" s="178"/>
      <c r="P7" s="178"/>
      <c r="Q7" s="178"/>
      <c r="R7" s="60"/>
      <c r="S7" s="101"/>
      <c r="T7" s="53"/>
      <c r="U7" s="209"/>
      <c r="V7" s="210"/>
      <c r="W7" s="210"/>
      <c r="X7" s="211"/>
      <c r="Y7" s="60"/>
      <c r="Z7" s="101"/>
      <c r="AA7" s="53"/>
      <c r="AB7" s="209" t="s">
        <v>68</v>
      </c>
      <c r="AC7" s="210"/>
      <c r="AD7" s="210"/>
      <c r="AE7" s="211"/>
      <c r="AF7" s="77" t="e">
        <f ca="1">AG7/Mésocycle!AL7</f>
        <v>#DIV/0!</v>
      </c>
      <c r="AG7" s="101">
        <f ca="1">VLOOKUP(2,Mésocycle!AO64:AP68,2,FALSE)</f>
        <v>0</v>
      </c>
      <c r="AH7" s="101">
        <f t="shared" si="0"/>
        <v>0</v>
      </c>
      <c r="AI7" s="38"/>
      <c r="AJ7" s="38"/>
      <c r="AK7" s="38"/>
      <c r="AL7" s="38"/>
      <c r="AM7" s="38"/>
      <c r="AN7" s="38"/>
      <c r="AO7" s="38"/>
      <c r="AP7" s="38"/>
      <c r="AQ7" s="38"/>
    </row>
    <row r="8" spans="1:49" ht="15" thickBot="1" x14ac:dyDescent="0.35">
      <c r="A8" s="38"/>
      <c r="B8" s="38"/>
      <c r="C8" s="38"/>
      <c r="D8" s="38"/>
      <c r="E8" s="38"/>
      <c r="F8" s="194" t="s">
        <v>270</v>
      </c>
      <c r="G8" s="195"/>
      <c r="H8" s="195"/>
      <c r="I8" s="72">
        <f>Mésocycle!K8</f>
        <v>0</v>
      </c>
      <c r="J8" s="72">
        <f>Mésocycle!L8</f>
        <v>0</v>
      </c>
      <c r="K8" s="58">
        <f>Mésocycle!Q8</f>
        <v>0</v>
      </c>
      <c r="L8" s="59">
        <f>Mésocycle!R8</f>
        <v>0</v>
      </c>
      <c r="M8" s="38"/>
      <c r="N8" s="212" t="s">
        <v>311</v>
      </c>
      <c r="O8" s="213"/>
      <c r="P8" s="213"/>
      <c r="Q8" s="213"/>
      <c r="R8" s="74" t="e">
        <f ca="1">SUM(R5:R7)</f>
        <v>#DIV/0!</v>
      </c>
      <c r="S8" s="75">
        <f ca="1">SUM(S5:S7)</f>
        <v>0</v>
      </c>
      <c r="T8" s="75">
        <f>SUM(T5:T7)</f>
        <v>0</v>
      </c>
      <c r="U8" s="214" t="s">
        <v>309</v>
      </c>
      <c r="V8" s="214"/>
      <c r="W8" s="214"/>
      <c r="X8" s="214"/>
      <c r="Y8" s="74" t="e">
        <f ca="1">SUM(Y5:Y7)</f>
        <v>#DIV/0!</v>
      </c>
      <c r="Z8" s="75">
        <f ca="1">SUM(Z5:Z7)</f>
        <v>0</v>
      </c>
      <c r="AA8" s="75">
        <f>SUM(AA5:AA7)</f>
        <v>0</v>
      </c>
      <c r="AB8" s="214" t="s">
        <v>310</v>
      </c>
      <c r="AC8" s="214"/>
      <c r="AD8" s="214"/>
      <c r="AE8" s="214"/>
      <c r="AF8" s="74" t="e">
        <f ca="1">SUM(AF5:AF7)</f>
        <v>#DIV/0!</v>
      </c>
      <c r="AG8" s="75">
        <f ca="1">SUM(AG5:AG7)</f>
        <v>0</v>
      </c>
      <c r="AH8" s="76">
        <f>SUM(AH5:AH7)</f>
        <v>0</v>
      </c>
      <c r="AI8" s="38"/>
      <c r="AJ8" s="38"/>
      <c r="AK8" s="38"/>
      <c r="AL8" s="38"/>
      <c r="AM8" s="38"/>
      <c r="AN8" s="38"/>
      <c r="AO8" s="38"/>
      <c r="AP8" s="38"/>
      <c r="AQ8" s="38"/>
    </row>
    <row r="11" spans="1:49" x14ac:dyDescent="0.3">
      <c r="A11" s="201" t="s">
        <v>319</v>
      </c>
      <c r="B11" s="201"/>
      <c r="C11" s="201"/>
      <c r="D11" s="201"/>
      <c r="E11" s="201"/>
      <c r="F11" s="201"/>
      <c r="G11" s="201" t="s">
        <v>320</v>
      </c>
      <c r="H11" s="201"/>
      <c r="I11" s="201"/>
      <c r="J11" s="201"/>
      <c r="K11" s="201"/>
      <c r="L11" s="201"/>
      <c r="M11" s="201" t="s">
        <v>321</v>
      </c>
      <c r="N11" s="201"/>
      <c r="O11" s="201"/>
      <c r="P11" s="201"/>
      <c r="Q11" s="201"/>
      <c r="R11" s="201"/>
      <c r="S11" s="201" t="s">
        <v>322</v>
      </c>
      <c r="T11" s="201"/>
      <c r="U11" s="201"/>
      <c r="V11" s="201"/>
      <c r="W11" s="201"/>
      <c r="X11" s="201"/>
      <c r="Y11" s="201" t="s">
        <v>323</v>
      </c>
      <c r="Z11" s="201"/>
      <c r="AA11" s="201"/>
      <c r="AB11" s="201"/>
      <c r="AC11" s="201"/>
      <c r="AD11" s="201"/>
      <c r="AE11" s="201" t="s">
        <v>324</v>
      </c>
      <c r="AF11" s="201"/>
      <c r="AG11" s="201"/>
      <c r="AH11" s="201"/>
      <c r="AI11" s="201"/>
      <c r="AJ11" s="201"/>
      <c r="AK11" s="201" t="s">
        <v>325</v>
      </c>
      <c r="AL11" s="201"/>
      <c r="AM11" s="201"/>
      <c r="AN11" s="201"/>
      <c r="AO11" s="201"/>
      <c r="AP11" s="201"/>
    </row>
    <row r="12" spans="1:49" x14ac:dyDescent="0.3">
      <c r="A12" s="206" t="s">
        <v>70</v>
      </c>
      <c r="B12" s="206"/>
      <c r="C12" s="206"/>
      <c r="D12" s="206"/>
      <c r="E12" s="206"/>
      <c r="F12" s="206"/>
      <c r="G12" s="207" t="e">
        <f>A12+1</f>
        <v>#VALUE!</v>
      </c>
      <c r="H12" s="201"/>
      <c r="I12" s="201"/>
      <c r="J12" s="201"/>
      <c r="K12" s="201"/>
      <c r="L12" s="201"/>
      <c r="M12" s="207" t="e">
        <f>G12+1</f>
        <v>#VALUE!</v>
      </c>
      <c r="N12" s="201"/>
      <c r="O12" s="201"/>
      <c r="P12" s="201"/>
      <c r="Q12" s="201"/>
      <c r="R12" s="201"/>
      <c r="S12" s="207" t="e">
        <f t="shared" ref="S12" si="1">M12+1</f>
        <v>#VALUE!</v>
      </c>
      <c r="T12" s="201"/>
      <c r="U12" s="201"/>
      <c r="V12" s="201"/>
      <c r="W12" s="201"/>
      <c r="X12" s="201"/>
      <c r="Y12" s="207" t="e">
        <f t="shared" ref="Y12" si="2">S12+1</f>
        <v>#VALUE!</v>
      </c>
      <c r="Z12" s="201"/>
      <c r="AA12" s="201"/>
      <c r="AB12" s="201"/>
      <c r="AC12" s="201"/>
      <c r="AD12" s="201"/>
      <c r="AE12" s="207" t="e">
        <f t="shared" ref="AE12" si="3">Y12+1</f>
        <v>#VALUE!</v>
      </c>
      <c r="AF12" s="201"/>
      <c r="AG12" s="201"/>
      <c r="AH12" s="201"/>
      <c r="AI12" s="201"/>
      <c r="AJ12" s="201"/>
      <c r="AK12" s="207" t="e">
        <f t="shared" ref="AK12" si="4">AE12+1</f>
        <v>#VALUE!</v>
      </c>
      <c r="AL12" s="201"/>
      <c r="AM12" s="201"/>
      <c r="AN12" s="201"/>
      <c r="AO12" s="201"/>
      <c r="AP12" s="201"/>
    </row>
    <row r="13" spans="1:49" x14ac:dyDescent="0.3">
      <c r="A13" s="203" t="s">
        <v>326</v>
      </c>
      <c r="B13" s="203"/>
      <c r="C13" s="203"/>
      <c r="D13" s="203"/>
      <c r="E13" s="203"/>
      <c r="F13" s="203"/>
      <c r="G13" s="203" t="s">
        <v>326</v>
      </c>
      <c r="H13" s="203"/>
      <c r="I13" s="203"/>
      <c r="J13" s="203"/>
      <c r="K13" s="203"/>
      <c r="L13" s="203"/>
      <c r="M13" s="203" t="s">
        <v>326</v>
      </c>
      <c r="N13" s="203"/>
      <c r="O13" s="203"/>
      <c r="P13" s="203"/>
      <c r="Q13" s="203"/>
      <c r="R13" s="203"/>
      <c r="S13" s="203" t="s">
        <v>326</v>
      </c>
      <c r="T13" s="203"/>
      <c r="U13" s="203"/>
      <c r="V13" s="203"/>
      <c r="W13" s="203"/>
      <c r="X13" s="203"/>
      <c r="Y13" s="203" t="s">
        <v>326</v>
      </c>
      <c r="Z13" s="203"/>
      <c r="AA13" s="203"/>
      <c r="AB13" s="203"/>
      <c r="AC13" s="203"/>
      <c r="AD13" s="203"/>
      <c r="AE13" s="203" t="s">
        <v>326</v>
      </c>
      <c r="AF13" s="203"/>
      <c r="AG13" s="203"/>
      <c r="AH13" s="203"/>
      <c r="AI13" s="203"/>
      <c r="AJ13" s="203"/>
      <c r="AK13" s="203" t="s">
        <v>326</v>
      </c>
      <c r="AL13" s="203"/>
      <c r="AM13" s="203"/>
      <c r="AN13" s="203"/>
      <c r="AO13" s="203"/>
      <c r="AP13" s="203"/>
    </row>
    <row r="14" spans="1:49" x14ac:dyDescent="0.3">
      <c r="A14" s="98">
        <v>1</v>
      </c>
      <c r="B14" s="203" t="s">
        <v>328</v>
      </c>
      <c r="C14" s="203"/>
      <c r="D14" s="203"/>
      <c r="E14" s="203"/>
      <c r="F14" s="203"/>
      <c r="G14" s="98">
        <v>1</v>
      </c>
      <c r="H14" s="203" t="s">
        <v>328</v>
      </c>
      <c r="I14" s="203"/>
      <c r="J14" s="203"/>
      <c r="K14" s="203"/>
      <c r="L14" s="203"/>
      <c r="M14" s="98">
        <v>1</v>
      </c>
      <c r="N14" s="203" t="s">
        <v>328</v>
      </c>
      <c r="O14" s="203"/>
      <c r="P14" s="203"/>
      <c r="Q14" s="203"/>
      <c r="R14" s="203"/>
      <c r="S14" s="98">
        <v>1</v>
      </c>
      <c r="T14" s="203" t="s">
        <v>328</v>
      </c>
      <c r="U14" s="203"/>
      <c r="V14" s="203"/>
      <c r="W14" s="203"/>
      <c r="X14" s="203"/>
      <c r="Y14" s="98">
        <v>1</v>
      </c>
      <c r="Z14" s="203" t="s">
        <v>328</v>
      </c>
      <c r="AA14" s="203"/>
      <c r="AB14" s="203"/>
      <c r="AC14" s="203"/>
      <c r="AD14" s="203"/>
      <c r="AE14" s="98">
        <v>1</v>
      </c>
      <c r="AF14" s="203" t="s">
        <v>328</v>
      </c>
      <c r="AG14" s="203"/>
      <c r="AH14" s="203"/>
      <c r="AI14" s="203"/>
      <c r="AJ14" s="203"/>
      <c r="AK14" s="98">
        <v>1</v>
      </c>
      <c r="AL14" s="203" t="s">
        <v>328</v>
      </c>
      <c r="AM14" s="203"/>
      <c r="AN14" s="203"/>
      <c r="AO14" s="203"/>
      <c r="AP14" s="203"/>
    </row>
    <row r="15" spans="1:49" ht="57" customHeight="1" x14ac:dyDescent="0.3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</row>
    <row r="16" spans="1:49" x14ac:dyDescent="0.3">
      <c r="A16" s="98">
        <v>2</v>
      </c>
      <c r="B16" s="203" t="s">
        <v>328</v>
      </c>
      <c r="C16" s="203"/>
      <c r="D16" s="203"/>
      <c r="E16" s="203"/>
      <c r="F16" s="203"/>
      <c r="G16" s="98">
        <v>2</v>
      </c>
      <c r="H16" s="203" t="s">
        <v>328</v>
      </c>
      <c r="I16" s="203"/>
      <c r="J16" s="203"/>
      <c r="K16" s="203"/>
      <c r="L16" s="203"/>
      <c r="M16" s="98">
        <v>2</v>
      </c>
      <c r="N16" s="203" t="s">
        <v>328</v>
      </c>
      <c r="O16" s="203"/>
      <c r="P16" s="203"/>
      <c r="Q16" s="203"/>
      <c r="R16" s="203"/>
      <c r="S16" s="98">
        <v>2</v>
      </c>
      <c r="T16" s="203" t="s">
        <v>328</v>
      </c>
      <c r="U16" s="203"/>
      <c r="V16" s="203"/>
      <c r="W16" s="203"/>
      <c r="X16" s="203"/>
      <c r="Y16" s="98">
        <v>2</v>
      </c>
      <c r="Z16" s="203" t="s">
        <v>328</v>
      </c>
      <c r="AA16" s="203"/>
      <c r="AB16" s="203"/>
      <c r="AC16" s="203"/>
      <c r="AD16" s="203"/>
      <c r="AE16" s="98">
        <v>2</v>
      </c>
      <c r="AF16" s="203" t="s">
        <v>328</v>
      </c>
      <c r="AG16" s="203"/>
      <c r="AH16" s="203"/>
      <c r="AI16" s="203"/>
      <c r="AJ16" s="203"/>
      <c r="AK16" s="98">
        <v>2</v>
      </c>
      <c r="AL16" s="203" t="s">
        <v>328</v>
      </c>
      <c r="AM16" s="203"/>
      <c r="AN16" s="203"/>
      <c r="AO16" s="203"/>
      <c r="AP16" s="203"/>
    </row>
    <row r="17" spans="1:42" ht="57" customHeight="1" x14ac:dyDescent="0.3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</row>
    <row r="18" spans="1:42" x14ac:dyDescent="0.3">
      <c r="A18" s="98">
        <v>3</v>
      </c>
      <c r="B18" s="203" t="s">
        <v>328</v>
      </c>
      <c r="C18" s="203"/>
      <c r="D18" s="203"/>
      <c r="E18" s="203"/>
      <c r="F18" s="203"/>
      <c r="G18" s="98">
        <v>3</v>
      </c>
      <c r="H18" s="203" t="s">
        <v>328</v>
      </c>
      <c r="I18" s="203"/>
      <c r="J18" s="203"/>
      <c r="K18" s="203"/>
      <c r="L18" s="203"/>
      <c r="M18" s="98">
        <v>3</v>
      </c>
      <c r="N18" s="203" t="s">
        <v>328</v>
      </c>
      <c r="O18" s="203"/>
      <c r="P18" s="203"/>
      <c r="Q18" s="203"/>
      <c r="R18" s="203"/>
      <c r="S18" s="98">
        <v>3</v>
      </c>
      <c r="T18" s="203" t="s">
        <v>328</v>
      </c>
      <c r="U18" s="203"/>
      <c r="V18" s="203"/>
      <c r="W18" s="203"/>
      <c r="X18" s="203"/>
      <c r="Y18" s="98">
        <v>3</v>
      </c>
      <c r="Z18" s="203" t="s">
        <v>328</v>
      </c>
      <c r="AA18" s="203"/>
      <c r="AB18" s="203"/>
      <c r="AC18" s="203"/>
      <c r="AD18" s="203"/>
      <c r="AE18" s="98">
        <v>3</v>
      </c>
      <c r="AF18" s="203" t="s">
        <v>328</v>
      </c>
      <c r="AG18" s="203"/>
      <c r="AH18" s="203"/>
      <c r="AI18" s="203"/>
      <c r="AJ18" s="203"/>
      <c r="AK18" s="98">
        <v>3</v>
      </c>
      <c r="AL18" s="203" t="s">
        <v>328</v>
      </c>
      <c r="AM18" s="203"/>
      <c r="AN18" s="203"/>
      <c r="AO18" s="203"/>
      <c r="AP18" s="203"/>
    </row>
    <row r="19" spans="1:42" ht="57" customHeight="1" x14ac:dyDescent="0.3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</row>
    <row r="20" spans="1:42" x14ac:dyDescent="0.3">
      <c r="A20" s="98">
        <v>4</v>
      </c>
      <c r="B20" s="203" t="s">
        <v>328</v>
      </c>
      <c r="C20" s="203"/>
      <c r="D20" s="203"/>
      <c r="E20" s="203"/>
      <c r="F20" s="203"/>
      <c r="G20" s="98">
        <v>4</v>
      </c>
      <c r="H20" s="203" t="s">
        <v>328</v>
      </c>
      <c r="I20" s="203"/>
      <c r="J20" s="203"/>
      <c r="K20" s="203"/>
      <c r="L20" s="203"/>
      <c r="M20" s="98">
        <v>4</v>
      </c>
      <c r="N20" s="203" t="s">
        <v>328</v>
      </c>
      <c r="O20" s="203"/>
      <c r="P20" s="203"/>
      <c r="Q20" s="203"/>
      <c r="R20" s="203"/>
      <c r="S20" s="98">
        <v>4</v>
      </c>
      <c r="T20" s="203" t="s">
        <v>328</v>
      </c>
      <c r="U20" s="203"/>
      <c r="V20" s="203"/>
      <c r="W20" s="203"/>
      <c r="X20" s="203"/>
      <c r="Y20" s="98">
        <v>4</v>
      </c>
      <c r="Z20" s="203" t="s">
        <v>328</v>
      </c>
      <c r="AA20" s="203"/>
      <c r="AB20" s="203"/>
      <c r="AC20" s="203"/>
      <c r="AD20" s="203"/>
      <c r="AE20" s="98">
        <v>4</v>
      </c>
      <c r="AF20" s="203" t="s">
        <v>328</v>
      </c>
      <c r="AG20" s="203"/>
      <c r="AH20" s="203"/>
      <c r="AI20" s="203"/>
      <c r="AJ20" s="203"/>
      <c r="AK20" s="98">
        <v>4</v>
      </c>
      <c r="AL20" s="203" t="s">
        <v>328</v>
      </c>
      <c r="AM20" s="203"/>
      <c r="AN20" s="203"/>
      <c r="AO20" s="203"/>
      <c r="AP20" s="203"/>
    </row>
    <row r="21" spans="1:42" ht="57" customHeight="1" x14ac:dyDescent="0.3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</row>
    <row r="22" spans="1:42" x14ac:dyDescent="0.3">
      <c r="A22" s="98">
        <v>5</v>
      </c>
      <c r="B22" s="203" t="s">
        <v>328</v>
      </c>
      <c r="C22" s="203"/>
      <c r="D22" s="203"/>
      <c r="E22" s="203"/>
      <c r="F22" s="203"/>
      <c r="G22" s="98">
        <v>5</v>
      </c>
      <c r="H22" s="203" t="s">
        <v>328</v>
      </c>
      <c r="I22" s="203"/>
      <c r="J22" s="203"/>
      <c r="K22" s="203"/>
      <c r="L22" s="203"/>
      <c r="M22" s="98">
        <v>5</v>
      </c>
      <c r="N22" s="203" t="s">
        <v>328</v>
      </c>
      <c r="O22" s="203"/>
      <c r="P22" s="203"/>
      <c r="Q22" s="203"/>
      <c r="R22" s="203"/>
      <c r="S22" s="98">
        <v>5</v>
      </c>
      <c r="T22" s="203" t="s">
        <v>328</v>
      </c>
      <c r="U22" s="203"/>
      <c r="V22" s="203"/>
      <c r="W22" s="203"/>
      <c r="X22" s="203"/>
      <c r="Y22" s="98">
        <v>5</v>
      </c>
      <c r="Z22" s="203" t="s">
        <v>328</v>
      </c>
      <c r="AA22" s="203"/>
      <c r="AB22" s="203"/>
      <c r="AC22" s="203"/>
      <c r="AD22" s="203"/>
      <c r="AE22" s="98">
        <v>5</v>
      </c>
      <c r="AF22" s="203" t="s">
        <v>328</v>
      </c>
      <c r="AG22" s="203"/>
      <c r="AH22" s="203"/>
      <c r="AI22" s="203"/>
      <c r="AJ22" s="203"/>
      <c r="AK22" s="98">
        <v>5</v>
      </c>
      <c r="AL22" s="203" t="s">
        <v>328</v>
      </c>
      <c r="AM22" s="203"/>
      <c r="AN22" s="203"/>
      <c r="AO22" s="203"/>
      <c r="AP22" s="203"/>
    </row>
    <row r="23" spans="1:42" ht="57" customHeight="1" x14ac:dyDescent="0.3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</row>
    <row r="24" spans="1:42" x14ac:dyDescent="0.3">
      <c r="A24" s="98">
        <v>6</v>
      </c>
      <c r="B24" s="203" t="s">
        <v>328</v>
      </c>
      <c r="C24" s="203"/>
      <c r="D24" s="203"/>
      <c r="E24" s="203"/>
      <c r="F24" s="203"/>
      <c r="G24" s="98">
        <v>6</v>
      </c>
      <c r="H24" s="203" t="s">
        <v>328</v>
      </c>
      <c r="I24" s="203"/>
      <c r="J24" s="203"/>
      <c r="K24" s="203"/>
      <c r="L24" s="203"/>
      <c r="M24" s="98">
        <v>6</v>
      </c>
      <c r="N24" s="203" t="s">
        <v>328</v>
      </c>
      <c r="O24" s="203"/>
      <c r="P24" s="203"/>
      <c r="Q24" s="203"/>
      <c r="R24" s="203"/>
      <c r="S24" s="98">
        <v>6</v>
      </c>
      <c r="T24" s="203" t="s">
        <v>328</v>
      </c>
      <c r="U24" s="203"/>
      <c r="V24" s="203"/>
      <c r="W24" s="203"/>
      <c r="X24" s="203"/>
      <c r="Y24" s="98">
        <v>6</v>
      </c>
      <c r="Z24" s="203" t="s">
        <v>328</v>
      </c>
      <c r="AA24" s="203"/>
      <c r="AB24" s="203"/>
      <c r="AC24" s="203"/>
      <c r="AD24" s="203"/>
      <c r="AE24" s="98">
        <v>6</v>
      </c>
      <c r="AF24" s="203" t="s">
        <v>328</v>
      </c>
      <c r="AG24" s="203"/>
      <c r="AH24" s="203"/>
      <c r="AI24" s="203"/>
      <c r="AJ24" s="203"/>
      <c r="AK24" s="98">
        <v>6</v>
      </c>
      <c r="AL24" s="203" t="s">
        <v>328</v>
      </c>
      <c r="AM24" s="203"/>
      <c r="AN24" s="203"/>
      <c r="AO24" s="203"/>
      <c r="AP24" s="203"/>
    </row>
    <row r="25" spans="1:42" ht="57" customHeight="1" x14ac:dyDescent="0.3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</row>
    <row r="26" spans="1:42" hidden="1" x14ac:dyDescent="0.3">
      <c r="A26" s="174" t="s">
        <v>11</v>
      </c>
      <c r="B26" s="174"/>
      <c r="C26" s="174"/>
      <c r="D26" s="174"/>
      <c r="E26" s="201">
        <f t="shared" ref="E26:E32" si="5">IF(B$14=A26,E$15,0)+IF(B$16=A26,E$17,0)+IF(B$18=A26,E$19,0)+IF(B$20=A26,E$21,0)+IF(B$22=A26,E$23,0)+IF(B$24=A26,E$25,0)</f>
        <v>0</v>
      </c>
      <c r="F26" s="201"/>
      <c r="G26" s="174" t="s">
        <v>11</v>
      </c>
      <c r="H26" s="174"/>
      <c r="I26" s="174"/>
      <c r="J26" s="174"/>
      <c r="K26" s="201">
        <f t="shared" ref="K26:K32" si="6">IF(H$14=G26,K$15,0)+IF(H$16=G26,K$17,0)+IF(H$18=G26,K$19,0)+IF(H$20=G26,K$21,0)+IF(H$22=G26,K$23,0)+IF(H$24=G26,K$25,0)</f>
        <v>0</v>
      </c>
      <c r="L26" s="201"/>
      <c r="M26" s="174" t="s">
        <v>11</v>
      </c>
      <c r="N26" s="174"/>
      <c r="O26" s="174"/>
      <c r="P26" s="174"/>
      <c r="Q26" s="201">
        <f t="shared" ref="Q26:Q32" si="7">IF(N$14=M26,Q$15,0)+IF(N$16=M26,Q$17,0)+IF(N$18=M26,Q$19,0)+IF(N$20=M26,Q$21,0)+IF(N$22=M26,Q$23,0)+IF(N$24=M26,Q$25,0)</f>
        <v>0</v>
      </c>
      <c r="R26" s="201"/>
      <c r="S26" s="174" t="s">
        <v>11</v>
      </c>
      <c r="T26" s="174"/>
      <c r="U26" s="174"/>
      <c r="V26" s="174"/>
      <c r="W26" s="201">
        <f t="shared" ref="W26:W32" si="8">IF(T$14=S26,W$15,0)+IF(T$16=S26,W$17,0)+IF(T$18=S26,W$19,0)+IF(T$20=S26,W$21,0)+IF(T$22=S26,W$23,0)+IF(T$24=S26,W$25,0)</f>
        <v>0</v>
      </c>
      <c r="X26" s="201"/>
      <c r="Y26" s="174" t="s">
        <v>11</v>
      </c>
      <c r="Z26" s="174"/>
      <c r="AA26" s="174"/>
      <c r="AB26" s="174"/>
      <c r="AC26" s="201">
        <f t="shared" ref="AC26:AC32" si="9">IF(Z$14=Y26,AC$15,0)+IF(Z$16=Y26,AC$17,0)+IF(Z$18=Y26,AC$19,0)+IF(Z$20=Y26,AC$21,0)+IF(Z$22=Y26,AC$23,0)+IF(Z$24=Y26,AC$25,0)</f>
        <v>0</v>
      </c>
      <c r="AD26" s="201"/>
      <c r="AE26" s="174" t="s">
        <v>11</v>
      </c>
      <c r="AF26" s="174"/>
      <c r="AG26" s="174"/>
      <c r="AH26" s="174"/>
      <c r="AI26" s="201">
        <f t="shared" ref="AI26:AI32" si="10">IF(AF$14=AE26,AI$15,0)+IF(AF$16=AE26,AI$17,0)+IF(AF$18=AE26,AI$19,0)+IF(AF$20=AE26,AI$21,0)+IF(AF$22=AE26,AI$23,0)+IF(AF$24=AE26,AI$25,0)</f>
        <v>0</v>
      </c>
      <c r="AJ26" s="201"/>
      <c r="AK26" s="174" t="s">
        <v>11</v>
      </c>
      <c r="AL26" s="174"/>
      <c r="AM26" s="174"/>
      <c r="AN26" s="174"/>
      <c r="AO26" s="201">
        <f t="shared" ref="AO26:AO32" si="11">IF(AL$14=AK26,AO$15,0)+IF(AL$16=AK26,AO$17,0)+IF(AL$18=AK26,AO$19,0)+IF(AL$20=AK26,AO$21,0)+IF(AL$22=AK26,AO$23,0)+IF(AL$24=AK26,AO$25,0)</f>
        <v>0</v>
      </c>
      <c r="AP26" s="201"/>
    </row>
    <row r="27" spans="1:42" hidden="1" x14ac:dyDescent="0.3">
      <c r="A27" s="176" t="s">
        <v>262</v>
      </c>
      <c r="B27" s="176"/>
      <c r="C27" s="176"/>
      <c r="D27" s="176"/>
      <c r="E27" s="201">
        <f t="shared" si="5"/>
        <v>0</v>
      </c>
      <c r="F27" s="201"/>
      <c r="G27" s="176" t="s">
        <v>262</v>
      </c>
      <c r="H27" s="176"/>
      <c r="I27" s="176"/>
      <c r="J27" s="176"/>
      <c r="K27" s="201">
        <f t="shared" si="6"/>
        <v>0</v>
      </c>
      <c r="L27" s="201"/>
      <c r="M27" s="176" t="s">
        <v>262</v>
      </c>
      <c r="N27" s="176"/>
      <c r="O27" s="176"/>
      <c r="P27" s="176"/>
      <c r="Q27" s="201">
        <f t="shared" si="7"/>
        <v>0</v>
      </c>
      <c r="R27" s="201"/>
      <c r="S27" s="176" t="s">
        <v>262</v>
      </c>
      <c r="T27" s="176"/>
      <c r="U27" s="176"/>
      <c r="V27" s="176"/>
      <c r="W27" s="201">
        <f t="shared" si="8"/>
        <v>0</v>
      </c>
      <c r="X27" s="201"/>
      <c r="Y27" s="176" t="s">
        <v>262</v>
      </c>
      <c r="Z27" s="176"/>
      <c r="AA27" s="176"/>
      <c r="AB27" s="176"/>
      <c r="AC27" s="201">
        <f t="shared" si="9"/>
        <v>0</v>
      </c>
      <c r="AD27" s="201"/>
      <c r="AE27" s="176" t="s">
        <v>262</v>
      </c>
      <c r="AF27" s="176"/>
      <c r="AG27" s="176"/>
      <c r="AH27" s="176"/>
      <c r="AI27" s="201">
        <f t="shared" si="10"/>
        <v>0</v>
      </c>
      <c r="AJ27" s="201"/>
      <c r="AK27" s="176" t="s">
        <v>262</v>
      </c>
      <c r="AL27" s="176"/>
      <c r="AM27" s="176"/>
      <c r="AN27" s="176"/>
      <c r="AO27" s="201">
        <f t="shared" si="11"/>
        <v>0</v>
      </c>
      <c r="AP27" s="201"/>
    </row>
    <row r="28" spans="1:42" hidden="1" x14ac:dyDescent="0.3">
      <c r="A28" s="174" t="s">
        <v>263</v>
      </c>
      <c r="B28" s="174"/>
      <c r="C28" s="174"/>
      <c r="D28" s="174"/>
      <c r="E28" s="201">
        <f t="shared" si="5"/>
        <v>0</v>
      </c>
      <c r="F28" s="201"/>
      <c r="G28" s="174" t="s">
        <v>263</v>
      </c>
      <c r="H28" s="174"/>
      <c r="I28" s="174"/>
      <c r="J28" s="174"/>
      <c r="K28" s="201">
        <f t="shared" si="6"/>
        <v>0</v>
      </c>
      <c r="L28" s="201"/>
      <c r="M28" s="174" t="s">
        <v>263</v>
      </c>
      <c r="N28" s="174"/>
      <c r="O28" s="174"/>
      <c r="P28" s="174"/>
      <c r="Q28" s="201">
        <f t="shared" si="7"/>
        <v>0</v>
      </c>
      <c r="R28" s="201"/>
      <c r="S28" s="174" t="s">
        <v>263</v>
      </c>
      <c r="T28" s="174"/>
      <c r="U28" s="174"/>
      <c r="V28" s="174"/>
      <c r="W28" s="201">
        <f t="shared" si="8"/>
        <v>0</v>
      </c>
      <c r="X28" s="201"/>
      <c r="Y28" s="174" t="s">
        <v>263</v>
      </c>
      <c r="Z28" s="174"/>
      <c r="AA28" s="174"/>
      <c r="AB28" s="174"/>
      <c r="AC28" s="201">
        <f t="shared" si="9"/>
        <v>0</v>
      </c>
      <c r="AD28" s="201"/>
      <c r="AE28" s="174" t="s">
        <v>263</v>
      </c>
      <c r="AF28" s="174"/>
      <c r="AG28" s="174"/>
      <c r="AH28" s="174"/>
      <c r="AI28" s="201">
        <f t="shared" si="10"/>
        <v>0</v>
      </c>
      <c r="AJ28" s="201"/>
      <c r="AK28" s="174" t="s">
        <v>263</v>
      </c>
      <c r="AL28" s="174"/>
      <c r="AM28" s="174"/>
      <c r="AN28" s="174"/>
      <c r="AO28" s="201">
        <f t="shared" si="11"/>
        <v>0</v>
      </c>
      <c r="AP28" s="201"/>
    </row>
    <row r="29" spans="1:42" hidden="1" x14ac:dyDescent="0.3">
      <c r="A29" s="174" t="s">
        <v>264</v>
      </c>
      <c r="B29" s="174"/>
      <c r="C29" s="174"/>
      <c r="D29" s="174"/>
      <c r="E29" s="201">
        <f t="shared" si="5"/>
        <v>0</v>
      </c>
      <c r="F29" s="201"/>
      <c r="G29" s="174" t="s">
        <v>264</v>
      </c>
      <c r="H29" s="174"/>
      <c r="I29" s="174"/>
      <c r="J29" s="174"/>
      <c r="K29" s="201">
        <f t="shared" si="6"/>
        <v>0</v>
      </c>
      <c r="L29" s="201"/>
      <c r="M29" s="174" t="s">
        <v>264</v>
      </c>
      <c r="N29" s="174"/>
      <c r="O29" s="174"/>
      <c r="P29" s="174"/>
      <c r="Q29" s="201">
        <f t="shared" si="7"/>
        <v>0</v>
      </c>
      <c r="R29" s="201"/>
      <c r="S29" s="174" t="s">
        <v>264</v>
      </c>
      <c r="T29" s="174"/>
      <c r="U29" s="174"/>
      <c r="V29" s="174"/>
      <c r="W29" s="201">
        <f t="shared" si="8"/>
        <v>0</v>
      </c>
      <c r="X29" s="201"/>
      <c r="Y29" s="174" t="s">
        <v>264</v>
      </c>
      <c r="Z29" s="174"/>
      <c r="AA29" s="174"/>
      <c r="AB29" s="174"/>
      <c r="AC29" s="201">
        <f t="shared" si="9"/>
        <v>0</v>
      </c>
      <c r="AD29" s="201"/>
      <c r="AE29" s="174" t="s">
        <v>264</v>
      </c>
      <c r="AF29" s="174"/>
      <c r="AG29" s="174"/>
      <c r="AH29" s="174"/>
      <c r="AI29" s="201">
        <f t="shared" si="10"/>
        <v>0</v>
      </c>
      <c r="AJ29" s="201"/>
      <c r="AK29" s="174" t="s">
        <v>264</v>
      </c>
      <c r="AL29" s="174"/>
      <c r="AM29" s="174"/>
      <c r="AN29" s="174"/>
      <c r="AO29" s="201">
        <f t="shared" si="11"/>
        <v>0</v>
      </c>
      <c r="AP29" s="201"/>
    </row>
    <row r="30" spans="1:42" hidden="1" x14ac:dyDescent="0.3">
      <c r="A30" s="174" t="s">
        <v>265</v>
      </c>
      <c r="B30" s="174"/>
      <c r="C30" s="174"/>
      <c r="D30" s="174"/>
      <c r="E30" s="201">
        <f t="shared" si="5"/>
        <v>0</v>
      </c>
      <c r="F30" s="201"/>
      <c r="G30" s="174" t="s">
        <v>265</v>
      </c>
      <c r="H30" s="174"/>
      <c r="I30" s="174"/>
      <c r="J30" s="174"/>
      <c r="K30" s="201">
        <f t="shared" si="6"/>
        <v>0</v>
      </c>
      <c r="L30" s="201"/>
      <c r="M30" s="174" t="s">
        <v>265</v>
      </c>
      <c r="N30" s="174"/>
      <c r="O30" s="174"/>
      <c r="P30" s="174"/>
      <c r="Q30" s="201">
        <f t="shared" si="7"/>
        <v>0</v>
      </c>
      <c r="R30" s="201"/>
      <c r="S30" s="174" t="s">
        <v>265</v>
      </c>
      <c r="T30" s="174"/>
      <c r="U30" s="174"/>
      <c r="V30" s="174"/>
      <c r="W30" s="201">
        <f t="shared" si="8"/>
        <v>0</v>
      </c>
      <c r="X30" s="201"/>
      <c r="Y30" s="174" t="s">
        <v>265</v>
      </c>
      <c r="Z30" s="174"/>
      <c r="AA30" s="174"/>
      <c r="AB30" s="174"/>
      <c r="AC30" s="201">
        <f t="shared" si="9"/>
        <v>0</v>
      </c>
      <c r="AD30" s="201"/>
      <c r="AE30" s="174" t="s">
        <v>265</v>
      </c>
      <c r="AF30" s="174"/>
      <c r="AG30" s="174"/>
      <c r="AH30" s="174"/>
      <c r="AI30" s="201">
        <f t="shared" si="10"/>
        <v>0</v>
      </c>
      <c r="AJ30" s="201"/>
      <c r="AK30" s="174" t="s">
        <v>265</v>
      </c>
      <c r="AL30" s="174"/>
      <c r="AM30" s="174"/>
      <c r="AN30" s="174"/>
      <c r="AO30" s="201">
        <f t="shared" si="11"/>
        <v>0</v>
      </c>
      <c r="AP30" s="201"/>
    </row>
    <row r="31" spans="1:42" hidden="1" x14ac:dyDescent="0.3">
      <c r="A31" s="174" t="s">
        <v>266</v>
      </c>
      <c r="B31" s="174"/>
      <c r="C31" s="174"/>
      <c r="D31" s="174"/>
      <c r="E31" s="201">
        <f t="shared" si="5"/>
        <v>0</v>
      </c>
      <c r="F31" s="201"/>
      <c r="G31" s="174" t="s">
        <v>266</v>
      </c>
      <c r="H31" s="174"/>
      <c r="I31" s="174"/>
      <c r="J31" s="174"/>
      <c r="K31" s="201">
        <f t="shared" si="6"/>
        <v>0</v>
      </c>
      <c r="L31" s="201"/>
      <c r="M31" s="174" t="s">
        <v>266</v>
      </c>
      <c r="N31" s="174"/>
      <c r="O31" s="174"/>
      <c r="P31" s="174"/>
      <c r="Q31" s="201">
        <f t="shared" si="7"/>
        <v>0</v>
      </c>
      <c r="R31" s="201"/>
      <c r="S31" s="174" t="s">
        <v>266</v>
      </c>
      <c r="T31" s="174"/>
      <c r="U31" s="174"/>
      <c r="V31" s="174"/>
      <c r="W31" s="201">
        <f t="shared" si="8"/>
        <v>0</v>
      </c>
      <c r="X31" s="201"/>
      <c r="Y31" s="174" t="s">
        <v>266</v>
      </c>
      <c r="Z31" s="174"/>
      <c r="AA31" s="174"/>
      <c r="AB31" s="174"/>
      <c r="AC31" s="201">
        <f t="shared" si="9"/>
        <v>0</v>
      </c>
      <c r="AD31" s="201"/>
      <c r="AE31" s="174" t="s">
        <v>266</v>
      </c>
      <c r="AF31" s="174"/>
      <c r="AG31" s="174"/>
      <c r="AH31" s="174"/>
      <c r="AI31" s="201">
        <f t="shared" si="10"/>
        <v>0</v>
      </c>
      <c r="AJ31" s="201"/>
      <c r="AK31" s="174" t="s">
        <v>266</v>
      </c>
      <c r="AL31" s="174"/>
      <c r="AM31" s="174"/>
      <c r="AN31" s="174"/>
      <c r="AO31" s="201">
        <f t="shared" si="11"/>
        <v>0</v>
      </c>
      <c r="AP31" s="201"/>
    </row>
    <row r="32" spans="1:42" hidden="1" x14ac:dyDescent="0.3">
      <c r="A32" s="174" t="s">
        <v>68</v>
      </c>
      <c r="B32" s="174"/>
      <c r="C32" s="174"/>
      <c r="D32" s="174"/>
      <c r="E32" s="201">
        <f t="shared" si="5"/>
        <v>0</v>
      </c>
      <c r="F32" s="201"/>
      <c r="G32" s="174" t="s">
        <v>68</v>
      </c>
      <c r="H32" s="174"/>
      <c r="I32" s="174"/>
      <c r="J32" s="174"/>
      <c r="K32" s="201">
        <f t="shared" si="6"/>
        <v>0</v>
      </c>
      <c r="L32" s="201"/>
      <c r="M32" s="174" t="s">
        <v>68</v>
      </c>
      <c r="N32" s="174"/>
      <c r="O32" s="174"/>
      <c r="P32" s="174"/>
      <c r="Q32" s="201">
        <f t="shared" si="7"/>
        <v>0</v>
      </c>
      <c r="R32" s="201"/>
      <c r="S32" s="174" t="s">
        <v>68</v>
      </c>
      <c r="T32" s="174"/>
      <c r="U32" s="174"/>
      <c r="V32" s="174"/>
      <c r="W32" s="201">
        <f t="shared" si="8"/>
        <v>0</v>
      </c>
      <c r="X32" s="201"/>
      <c r="Y32" s="174" t="s">
        <v>68</v>
      </c>
      <c r="Z32" s="174"/>
      <c r="AA32" s="174"/>
      <c r="AB32" s="174"/>
      <c r="AC32" s="201">
        <f t="shared" si="9"/>
        <v>0</v>
      </c>
      <c r="AD32" s="201"/>
      <c r="AE32" s="174" t="s">
        <v>68</v>
      </c>
      <c r="AF32" s="174"/>
      <c r="AG32" s="174"/>
      <c r="AH32" s="174"/>
      <c r="AI32" s="201">
        <f t="shared" si="10"/>
        <v>0</v>
      </c>
      <c r="AJ32" s="201"/>
      <c r="AK32" s="174" t="s">
        <v>68</v>
      </c>
      <c r="AL32" s="174"/>
      <c r="AM32" s="174"/>
      <c r="AN32" s="174"/>
      <c r="AO32" s="201">
        <f t="shared" si="11"/>
        <v>0</v>
      </c>
      <c r="AP32" s="201"/>
    </row>
    <row r="33" spans="1:42" ht="9.6" customHeight="1" x14ac:dyDescent="0.3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</row>
    <row r="34" spans="1:42" x14ac:dyDescent="0.3">
      <c r="A34" s="203" t="s">
        <v>326</v>
      </c>
      <c r="B34" s="203"/>
      <c r="C34" s="203"/>
      <c r="D34" s="203"/>
      <c r="E34" s="203"/>
      <c r="F34" s="203"/>
      <c r="G34" s="203" t="s">
        <v>326</v>
      </c>
      <c r="H34" s="203"/>
      <c r="I34" s="203"/>
      <c r="J34" s="203"/>
      <c r="K34" s="203"/>
      <c r="L34" s="203"/>
      <c r="M34" s="203" t="s">
        <v>326</v>
      </c>
      <c r="N34" s="203"/>
      <c r="O34" s="203"/>
      <c r="P34" s="203"/>
      <c r="Q34" s="203"/>
      <c r="R34" s="203"/>
      <c r="S34" s="203" t="s">
        <v>326</v>
      </c>
      <c r="T34" s="203"/>
      <c r="U34" s="203"/>
      <c r="V34" s="203"/>
      <c r="W34" s="203"/>
      <c r="X34" s="203"/>
      <c r="Y34" s="203" t="s">
        <v>326</v>
      </c>
      <c r="Z34" s="203"/>
      <c r="AA34" s="203"/>
      <c r="AB34" s="203"/>
      <c r="AC34" s="203"/>
      <c r="AD34" s="203"/>
      <c r="AE34" s="203" t="s">
        <v>326</v>
      </c>
      <c r="AF34" s="203"/>
      <c r="AG34" s="203"/>
      <c r="AH34" s="203"/>
      <c r="AI34" s="203"/>
      <c r="AJ34" s="203"/>
      <c r="AK34" s="203" t="s">
        <v>326</v>
      </c>
      <c r="AL34" s="203"/>
      <c r="AM34" s="203"/>
      <c r="AN34" s="203"/>
      <c r="AO34" s="203"/>
      <c r="AP34" s="203"/>
    </row>
    <row r="35" spans="1:42" x14ac:dyDescent="0.3">
      <c r="A35" s="98">
        <v>1</v>
      </c>
      <c r="B35" s="201"/>
      <c r="C35" s="201"/>
      <c r="D35" s="201"/>
      <c r="E35" s="201"/>
      <c r="F35" s="201"/>
      <c r="G35" s="98">
        <v>1</v>
      </c>
      <c r="H35" s="201"/>
      <c r="I35" s="201"/>
      <c r="J35" s="201"/>
      <c r="K35" s="201"/>
      <c r="L35" s="201"/>
      <c r="M35" s="98">
        <v>1</v>
      </c>
      <c r="N35" s="201"/>
      <c r="O35" s="201"/>
      <c r="P35" s="201"/>
      <c r="Q35" s="201"/>
      <c r="R35" s="201"/>
      <c r="S35" s="98">
        <v>1</v>
      </c>
      <c r="T35" s="201"/>
      <c r="U35" s="201"/>
      <c r="V35" s="201"/>
      <c r="W35" s="201"/>
      <c r="X35" s="201"/>
      <c r="Y35" s="98">
        <v>1</v>
      </c>
      <c r="Z35" s="201"/>
      <c r="AA35" s="201"/>
      <c r="AB35" s="201"/>
      <c r="AC35" s="201"/>
      <c r="AD35" s="201"/>
      <c r="AE35" s="98">
        <v>1</v>
      </c>
      <c r="AF35" s="201"/>
      <c r="AG35" s="201"/>
      <c r="AH35" s="201"/>
      <c r="AI35" s="201"/>
      <c r="AJ35" s="201"/>
      <c r="AK35" s="98">
        <v>1</v>
      </c>
      <c r="AL35" s="201"/>
      <c r="AM35" s="201"/>
      <c r="AN35" s="201"/>
      <c r="AO35" s="201"/>
      <c r="AP35" s="201"/>
    </row>
    <row r="36" spans="1:42" ht="57.6" customHeight="1" x14ac:dyDescent="0.3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</row>
    <row r="37" spans="1:42" x14ac:dyDescent="0.3">
      <c r="A37" s="98">
        <v>2</v>
      </c>
      <c r="B37" s="201"/>
      <c r="C37" s="201"/>
      <c r="D37" s="201"/>
      <c r="E37" s="201"/>
      <c r="F37" s="201"/>
      <c r="G37" s="98">
        <v>2</v>
      </c>
      <c r="H37" s="201"/>
      <c r="I37" s="201"/>
      <c r="J37" s="201"/>
      <c r="K37" s="201"/>
      <c r="L37" s="201"/>
      <c r="M37" s="98">
        <v>2</v>
      </c>
      <c r="N37" s="201"/>
      <c r="O37" s="201"/>
      <c r="P37" s="201"/>
      <c r="Q37" s="201"/>
      <c r="R37" s="201"/>
      <c r="S37" s="98">
        <v>2</v>
      </c>
      <c r="T37" s="201"/>
      <c r="U37" s="201"/>
      <c r="V37" s="201"/>
      <c r="W37" s="201"/>
      <c r="X37" s="201"/>
      <c r="Y37" s="98">
        <v>2</v>
      </c>
      <c r="Z37" s="201"/>
      <c r="AA37" s="201"/>
      <c r="AB37" s="201"/>
      <c r="AC37" s="201"/>
      <c r="AD37" s="201"/>
      <c r="AE37" s="98">
        <v>2</v>
      </c>
      <c r="AF37" s="201"/>
      <c r="AG37" s="201"/>
      <c r="AH37" s="201"/>
      <c r="AI37" s="201"/>
      <c r="AJ37" s="201"/>
      <c r="AK37" s="98">
        <v>2</v>
      </c>
      <c r="AL37" s="201"/>
      <c r="AM37" s="201"/>
      <c r="AN37" s="201"/>
      <c r="AO37" s="201"/>
      <c r="AP37" s="201"/>
    </row>
    <row r="38" spans="1:42" ht="57.6" customHeight="1" x14ac:dyDescent="0.3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</row>
    <row r="39" spans="1:42" x14ac:dyDescent="0.3">
      <c r="A39" s="98">
        <v>3</v>
      </c>
      <c r="B39" s="201"/>
      <c r="C39" s="201"/>
      <c r="D39" s="201"/>
      <c r="E39" s="201"/>
      <c r="F39" s="201"/>
      <c r="G39" s="98">
        <v>3</v>
      </c>
      <c r="H39" s="201"/>
      <c r="I39" s="201"/>
      <c r="J39" s="201"/>
      <c r="K39" s="201"/>
      <c r="L39" s="201"/>
      <c r="M39" s="98">
        <v>3</v>
      </c>
      <c r="N39" s="201"/>
      <c r="O39" s="201"/>
      <c r="P39" s="201"/>
      <c r="Q39" s="201"/>
      <c r="R39" s="201"/>
      <c r="S39" s="98">
        <v>3</v>
      </c>
      <c r="T39" s="201"/>
      <c r="U39" s="201"/>
      <c r="V39" s="201"/>
      <c r="W39" s="201"/>
      <c r="X39" s="201"/>
      <c r="Y39" s="98">
        <v>3</v>
      </c>
      <c r="Z39" s="201"/>
      <c r="AA39" s="201"/>
      <c r="AB39" s="201"/>
      <c r="AC39" s="201"/>
      <c r="AD39" s="201"/>
      <c r="AE39" s="98">
        <v>3</v>
      </c>
      <c r="AF39" s="201"/>
      <c r="AG39" s="201"/>
      <c r="AH39" s="201"/>
      <c r="AI39" s="201"/>
      <c r="AJ39" s="201"/>
      <c r="AK39" s="98">
        <v>3</v>
      </c>
      <c r="AL39" s="201"/>
      <c r="AM39" s="201"/>
      <c r="AN39" s="201"/>
      <c r="AO39" s="201"/>
      <c r="AP39" s="201"/>
    </row>
    <row r="40" spans="1:42" ht="57.6" customHeight="1" x14ac:dyDescent="0.3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</row>
    <row r="41" spans="1:42" x14ac:dyDescent="0.3">
      <c r="A41" s="98">
        <v>4</v>
      </c>
      <c r="B41" s="201"/>
      <c r="C41" s="201"/>
      <c r="D41" s="201"/>
      <c r="E41" s="201"/>
      <c r="F41" s="201"/>
      <c r="G41" s="98">
        <v>4</v>
      </c>
      <c r="H41" s="201"/>
      <c r="I41" s="201"/>
      <c r="J41" s="201"/>
      <c r="K41" s="201"/>
      <c r="L41" s="201"/>
      <c r="M41" s="98">
        <v>4</v>
      </c>
      <c r="N41" s="201"/>
      <c r="O41" s="201"/>
      <c r="P41" s="201"/>
      <c r="Q41" s="201"/>
      <c r="R41" s="201"/>
      <c r="S41" s="98">
        <v>4</v>
      </c>
      <c r="T41" s="201"/>
      <c r="U41" s="201"/>
      <c r="V41" s="201"/>
      <c r="W41" s="201"/>
      <c r="X41" s="201"/>
      <c r="Y41" s="98">
        <v>4</v>
      </c>
      <c r="Z41" s="201"/>
      <c r="AA41" s="201"/>
      <c r="AB41" s="201"/>
      <c r="AC41" s="201"/>
      <c r="AD41" s="201"/>
      <c r="AE41" s="98">
        <v>4</v>
      </c>
      <c r="AF41" s="201"/>
      <c r="AG41" s="201"/>
      <c r="AH41" s="201"/>
      <c r="AI41" s="201"/>
      <c r="AJ41" s="201"/>
      <c r="AK41" s="98">
        <v>4</v>
      </c>
      <c r="AL41" s="201"/>
      <c r="AM41" s="201"/>
      <c r="AN41" s="201"/>
      <c r="AO41" s="201"/>
      <c r="AP41" s="201"/>
    </row>
    <row r="42" spans="1:42" ht="57.6" customHeight="1" x14ac:dyDescent="0.3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</row>
    <row r="43" spans="1:42" x14ac:dyDescent="0.3">
      <c r="A43" s="98">
        <v>5</v>
      </c>
      <c r="B43" s="201"/>
      <c r="C43" s="201"/>
      <c r="D43" s="201"/>
      <c r="E43" s="201"/>
      <c r="F43" s="201"/>
      <c r="G43" s="98">
        <v>5</v>
      </c>
      <c r="H43" s="201"/>
      <c r="I43" s="201"/>
      <c r="J43" s="201"/>
      <c r="K43" s="201"/>
      <c r="L43" s="201"/>
      <c r="M43" s="98">
        <v>5</v>
      </c>
      <c r="N43" s="201"/>
      <c r="O43" s="201"/>
      <c r="P43" s="201"/>
      <c r="Q43" s="201"/>
      <c r="R43" s="201"/>
      <c r="S43" s="98">
        <v>5</v>
      </c>
      <c r="T43" s="201"/>
      <c r="U43" s="201"/>
      <c r="V43" s="201"/>
      <c r="W43" s="201"/>
      <c r="X43" s="201"/>
      <c r="Y43" s="98">
        <v>5</v>
      </c>
      <c r="Z43" s="201"/>
      <c r="AA43" s="201"/>
      <c r="AB43" s="201"/>
      <c r="AC43" s="201"/>
      <c r="AD43" s="201"/>
      <c r="AE43" s="98">
        <v>5</v>
      </c>
      <c r="AF43" s="201"/>
      <c r="AG43" s="201"/>
      <c r="AH43" s="201"/>
      <c r="AI43" s="201"/>
      <c r="AJ43" s="201"/>
      <c r="AK43" s="98">
        <v>5</v>
      </c>
      <c r="AL43" s="201"/>
      <c r="AM43" s="201"/>
      <c r="AN43" s="201"/>
      <c r="AO43" s="201"/>
      <c r="AP43" s="201"/>
    </row>
    <row r="44" spans="1:42" ht="57.6" customHeight="1" x14ac:dyDescent="0.3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</row>
    <row r="45" spans="1:42" x14ac:dyDescent="0.3">
      <c r="A45" s="98">
        <v>6</v>
      </c>
      <c r="B45" s="201"/>
      <c r="C45" s="201"/>
      <c r="D45" s="201"/>
      <c r="E45" s="201"/>
      <c r="F45" s="201"/>
      <c r="G45" s="98">
        <v>6</v>
      </c>
      <c r="H45" s="201"/>
      <c r="I45" s="201"/>
      <c r="J45" s="201"/>
      <c r="K45" s="201"/>
      <c r="L45" s="201"/>
      <c r="M45" s="98">
        <v>6</v>
      </c>
      <c r="N45" s="201"/>
      <c r="O45" s="201"/>
      <c r="P45" s="201"/>
      <c r="Q45" s="201"/>
      <c r="R45" s="201"/>
      <c r="S45" s="98">
        <v>6</v>
      </c>
      <c r="T45" s="201"/>
      <c r="U45" s="201"/>
      <c r="V45" s="201"/>
      <c r="W45" s="201"/>
      <c r="X45" s="201"/>
      <c r="Y45" s="98">
        <v>6</v>
      </c>
      <c r="Z45" s="201"/>
      <c r="AA45" s="201"/>
      <c r="AB45" s="201"/>
      <c r="AC45" s="201"/>
      <c r="AD45" s="201"/>
      <c r="AE45" s="98">
        <v>6</v>
      </c>
      <c r="AF45" s="201"/>
      <c r="AG45" s="201"/>
      <c r="AH45" s="201"/>
      <c r="AI45" s="201"/>
      <c r="AJ45" s="201"/>
      <c r="AK45" s="98">
        <v>6</v>
      </c>
      <c r="AL45" s="201"/>
      <c r="AM45" s="201"/>
      <c r="AN45" s="201"/>
      <c r="AO45" s="201"/>
      <c r="AP45" s="201"/>
    </row>
    <row r="46" spans="1:42" ht="57.6" customHeight="1" x14ac:dyDescent="0.3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</row>
  </sheetData>
  <mergeCells count="414">
    <mergeCell ref="R3:T3"/>
    <mergeCell ref="U3:X3"/>
    <mergeCell ref="Y3:AA3"/>
    <mergeCell ref="AB3:AE3"/>
    <mergeCell ref="AF3:AH3"/>
    <mergeCell ref="N4:Q4"/>
    <mergeCell ref="U4:X4"/>
    <mergeCell ref="AB4:AE4"/>
    <mergeCell ref="A1:U1"/>
    <mergeCell ref="V1:AP1"/>
    <mergeCell ref="A2:E2"/>
    <mergeCell ref="F2:L2"/>
    <mergeCell ref="N2:AH2"/>
    <mergeCell ref="A3:E4"/>
    <mergeCell ref="F3:H4"/>
    <mergeCell ref="I3:J3"/>
    <mergeCell ref="K3:L3"/>
    <mergeCell ref="N3:Q3"/>
    <mergeCell ref="F7:H7"/>
    <mergeCell ref="N7:Q7"/>
    <mergeCell ref="U7:X7"/>
    <mergeCell ref="AB7:AE7"/>
    <mergeCell ref="F8:H8"/>
    <mergeCell ref="N8:Q8"/>
    <mergeCell ref="U8:X8"/>
    <mergeCell ref="AB8:AE8"/>
    <mergeCell ref="A5:E6"/>
    <mergeCell ref="F5:H5"/>
    <mergeCell ref="N5:Q5"/>
    <mergeCell ref="U5:X5"/>
    <mergeCell ref="AB5:AE5"/>
    <mergeCell ref="F6:H6"/>
    <mergeCell ref="N6:Q6"/>
    <mergeCell ref="U6:X6"/>
    <mergeCell ref="AB6:AE6"/>
    <mergeCell ref="AK11:AP11"/>
    <mergeCell ref="A12:F12"/>
    <mergeCell ref="G12:L12"/>
    <mergeCell ref="M12:R12"/>
    <mergeCell ref="S12:X12"/>
    <mergeCell ref="Y12:AD12"/>
    <mergeCell ref="AE12:AJ12"/>
    <mergeCell ref="AK12:AP12"/>
    <mergeCell ref="A11:F11"/>
    <mergeCell ref="G11:L11"/>
    <mergeCell ref="M11:R11"/>
    <mergeCell ref="S11:X11"/>
    <mergeCell ref="Y11:AD11"/>
    <mergeCell ref="AE11:AJ11"/>
    <mergeCell ref="AK13:AP13"/>
    <mergeCell ref="B14:F14"/>
    <mergeCell ref="H14:L14"/>
    <mergeCell ref="N14:R14"/>
    <mergeCell ref="T14:X14"/>
    <mergeCell ref="Z14:AD14"/>
    <mergeCell ref="AF14:AJ14"/>
    <mergeCell ref="AL14:AP14"/>
    <mergeCell ref="A13:F13"/>
    <mergeCell ref="G13:L13"/>
    <mergeCell ref="M13:R13"/>
    <mergeCell ref="S13:X13"/>
    <mergeCell ref="Y13:AD13"/>
    <mergeCell ref="AE13:AJ13"/>
    <mergeCell ref="AK15:AN15"/>
    <mergeCell ref="AO15:AP15"/>
    <mergeCell ref="B16:F16"/>
    <mergeCell ref="H16:L16"/>
    <mergeCell ref="N16:R16"/>
    <mergeCell ref="T16:X16"/>
    <mergeCell ref="Z16:AD16"/>
    <mergeCell ref="AF16:AJ16"/>
    <mergeCell ref="AL16:AP16"/>
    <mergeCell ref="S15:V15"/>
    <mergeCell ref="W15:X15"/>
    <mergeCell ref="Y15:AB15"/>
    <mergeCell ref="AC15:AD15"/>
    <mergeCell ref="AE15:AH15"/>
    <mergeCell ref="AI15:AJ15"/>
    <mergeCell ref="A15:D15"/>
    <mergeCell ref="E15:F15"/>
    <mergeCell ref="G15:J15"/>
    <mergeCell ref="K15:L15"/>
    <mergeCell ref="M15:P15"/>
    <mergeCell ref="Q15:R15"/>
    <mergeCell ref="AK17:AN17"/>
    <mergeCell ref="AO17:AP17"/>
    <mergeCell ref="B18:F18"/>
    <mergeCell ref="H18:L18"/>
    <mergeCell ref="N18:R18"/>
    <mergeCell ref="T18:X18"/>
    <mergeCell ref="Z18:AD18"/>
    <mergeCell ref="AF18:AJ18"/>
    <mergeCell ref="AL18:AP18"/>
    <mergeCell ref="S17:V17"/>
    <mergeCell ref="W17:X17"/>
    <mergeCell ref="Y17:AB17"/>
    <mergeCell ref="AC17:AD17"/>
    <mergeCell ref="AE17:AH17"/>
    <mergeCell ref="AI17:AJ17"/>
    <mergeCell ref="A17:D17"/>
    <mergeCell ref="E17:F17"/>
    <mergeCell ref="G17:J17"/>
    <mergeCell ref="K17:L17"/>
    <mergeCell ref="M17:P17"/>
    <mergeCell ref="Q17:R17"/>
    <mergeCell ref="AK19:AN19"/>
    <mergeCell ref="AO19:AP19"/>
    <mergeCell ref="B20:F20"/>
    <mergeCell ref="H20:L20"/>
    <mergeCell ref="N20:R20"/>
    <mergeCell ref="T20:X20"/>
    <mergeCell ref="Z20:AD20"/>
    <mergeCell ref="AF20:AJ20"/>
    <mergeCell ref="AL20:AP20"/>
    <mergeCell ref="S19:V19"/>
    <mergeCell ref="W19:X19"/>
    <mergeCell ref="Y19:AB19"/>
    <mergeCell ref="AC19:AD19"/>
    <mergeCell ref="AE19:AH19"/>
    <mergeCell ref="AI19:AJ19"/>
    <mergeCell ref="A19:D19"/>
    <mergeCell ref="E19:F19"/>
    <mergeCell ref="G19:J19"/>
    <mergeCell ref="K19:L19"/>
    <mergeCell ref="M19:P19"/>
    <mergeCell ref="Q19:R19"/>
    <mergeCell ref="Q23:R23"/>
    <mergeCell ref="AK21:AN21"/>
    <mergeCell ref="AO21:AP21"/>
    <mergeCell ref="B22:F22"/>
    <mergeCell ref="H22:L22"/>
    <mergeCell ref="N22:R22"/>
    <mergeCell ref="T22:X22"/>
    <mergeCell ref="Z22:AD22"/>
    <mergeCell ref="AF22:AJ22"/>
    <mergeCell ref="AL22:AP22"/>
    <mergeCell ref="S21:V21"/>
    <mergeCell ref="W21:X21"/>
    <mergeCell ref="Y21:AB21"/>
    <mergeCell ref="AC21:AD21"/>
    <mergeCell ref="AE21:AH21"/>
    <mergeCell ref="AI21:AJ21"/>
    <mergeCell ref="A21:D21"/>
    <mergeCell ref="E21:F21"/>
    <mergeCell ref="G21:J21"/>
    <mergeCell ref="K21:L21"/>
    <mergeCell ref="M21:P21"/>
    <mergeCell ref="Q21:R21"/>
    <mergeCell ref="G25:J25"/>
    <mergeCell ref="K25:L25"/>
    <mergeCell ref="M25:P25"/>
    <mergeCell ref="Q25:R25"/>
    <mergeCell ref="AK23:AN23"/>
    <mergeCell ref="AO23:AP23"/>
    <mergeCell ref="B24:F24"/>
    <mergeCell ref="H24:L24"/>
    <mergeCell ref="N24:R24"/>
    <mergeCell ref="T24:X24"/>
    <mergeCell ref="Z24:AD24"/>
    <mergeCell ref="AF24:AJ24"/>
    <mergeCell ref="AL24:AP24"/>
    <mergeCell ref="S23:V23"/>
    <mergeCell ref="W23:X23"/>
    <mergeCell ref="Y23:AB23"/>
    <mergeCell ref="AC23:AD23"/>
    <mergeCell ref="AE23:AH23"/>
    <mergeCell ref="AI23:AJ23"/>
    <mergeCell ref="A23:D23"/>
    <mergeCell ref="E23:F23"/>
    <mergeCell ref="G23:J23"/>
    <mergeCell ref="K23:L23"/>
    <mergeCell ref="M23:P23"/>
    <mergeCell ref="Y26:AB26"/>
    <mergeCell ref="AC26:AD26"/>
    <mergeCell ref="AE26:AH26"/>
    <mergeCell ref="AI26:AJ26"/>
    <mergeCell ref="AK26:AN26"/>
    <mergeCell ref="AO26:AP26"/>
    <mergeCell ref="AK25:AN25"/>
    <mergeCell ref="AO25:AP25"/>
    <mergeCell ref="A26:D26"/>
    <mergeCell ref="E26:F26"/>
    <mergeCell ref="G26:J26"/>
    <mergeCell ref="K26:L26"/>
    <mergeCell ref="M26:P26"/>
    <mergeCell ref="Q26:R26"/>
    <mergeCell ref="S26:V26"/>
    <mergeCell ref="W26:X26"/>
    <mergeCell ref="S25:V25"/>
    <mergeCell ref="W25:X25"/>
    <mergeCell ref="Y25:AB25"/>
    <mergeCell ref="AC25:AD25"/>
    <mergeCell ref="AE25:AH25"/>
    <mergeCell ref="AI25:AJ25"/>
    <mergeCell ref="A25:D25"/>
    <mergeCell ref="E25:F25"/>
    <mergeCell ref="AO28:AP28"/>
    <mergeCell ref="AK27:AN27"/>
    <mergeCell ref="AO27:AP27"/>
    <mergeCell ref="A28:D28"/>
    <mergeCell ref="E28:F28"/>
    <mergeCell ref="G28:J28"/>
    <mergeCell ref="K28:L28"/>
    <mergeCell ref="M28:P28"/>
    <mergeCell ref="Q28:R28"/>
    <mergeCell ref="S28:V28"/>
    <mergeCell ref="W28:X28"/>
    <mergeCell ref="S27:V27"/>
    <mergeCell ref="W27:X27"/>
    <mergeCell ref="Y27:AB27"/>
    <mergeCell ref="AC27:AD27"/>
    <mergeCell ref="AE27:AH27"/>
    <mergeCell ref="AI27:AJ27"/>
    <mergeCell ref="A27:D27"/>
    <mergeCell ref="E27:F27"/>
    <mergeCell ref="G27:J27"/>
    <mergeCell ref="K27:L27"/>
    <mergeCell ref="M27:P27"/>
    <mergeCell ref="Q27:R27"/>
    <mergeCell ref="G29:J29"/>
    <mergeCell ref="K29:L29"/>
    <mergeCell ref="M29:P29"/>
    <mergeCell ref="Q29:R29"/>
    <mergeCell ref="Y28:AB28"/>
    <mergeCell ref="AC28:AD28"/>
    <mergeCell ref="AE28:AH28"/>
    <mergeCell ref="AI28:AJ28"/>
    <mergeCell ref="AK28:AN28"/>
    <mergeCell ref="Y30:AB30"/>
    <mergeCell ref="AC30:AD30"/>
    <mergeCell ref="AE30:AH30"/>
    <mergeCell ref="AI30:AJ30"/>
    <mergeCell ref="AK30:AN30"/>
    <mergeCell ref="AO30:AP30"/>
    <mergeCell ref="AK29:AN29"/>
    <mergeCell ref="AO29:AP29"/>
    <mergeCell ref="A30:D30"/>
    <mergeCell ref="E30:F30"/>
    <mergeCell ref="G30:J30"/>
    <mergeCell ref="K30:L30"/>
    <mergeCell ref="M30:P30"/>
    <mergeCell ref="Q30:R30"/>
    <mergeCell ref="S30:V30"/>
    <mergeCell ref="W30:X30"/>
    <mergeCell ref="S29:V29"/>
    <mergeCell ref="W29:X29"/>
    <mergeCell ref="Y29:AB29"/>
    <mergeCell ref="AC29:AD29"/>
    <mergeCell ref="AE29:AH29"/>
    <mergeCell ref="AI29:AJ29"/>
    <mergeCell ref="A29:D29"/>
    <mergeCell ref="E29:F29"/>
    <mergeCell ref="AK31:AN31"/>
    <mergeCell ref="AO31:AP31"/>
    <mergeCell ref="A32:D32"/>
    <mergeCell ref="E32:F32"/>
    <mergeCell ref="G32:J32"/>
    <mergeCell ref="K32:L32"/>
    <mergeCell ref="M32:P32"/>
    <mergeCell ref="Q32:R32"/>
    <mergeCell ref="S32:V32"/>
    <mergeCell ref="W32:X32"/>
    <mergeCell ref="S31:V31"/>
    <mergeCell ref="W31:X31"/>
    <mergeCell ref="Y31:AB31"/>
    <mergeCell ref="AC31:AD31"/>
    <mergeCell ref="AE31:AH31"/>
    <mergeCell ref="AI31:AJ31"/>
    <mergeCell ref="A31:D31"/>
    <mergeCell ref="E31:F31"/>
    <mergeCell ref="G31:J31"/>
    <mergeCell ref="K31:L31"/>
    <mergeCell ref="M31:P31"/>
    <mergeCell ref="Q31:R31"/>
    <mergeCell ref="A33:AP33"/>
    <mergeCell ref="A34:F34"/>
    <mergeCell ref="G34:L34"/>
    <mergeCell ref="M34:R34"/>
    <mergeCell ref="S34:X34"/>
    <mergeCell ref="Y34:AD34"/>
    <mergeCell ref="AE34:AJ34"/>
    <mergeCell ref="AK34:AP34"/>
    <mergeCell ref="Y32:AB32"/>
    <mergeCell ref="AC32:AD32"/>
    <mergeCell ref="AE32:AH32"/>
    <mergeCell ref="AI32:AJ32"/>
    <mergeCell ref="AK32:AN32"/>
    <mergeCell ref="AO32:AP32"/>
    <mergeCell ref="AL35:AP35"/>
    <mergeCell ref="A36:D36"/>
    <mergeCell ref="E36:F36"/>
    <mergeCell ref="G36:J36"/>
    <mergeCell ref="K36:L36"/>
    <mergeCell ref="M36:P36"/>
    <mergeCell ref="Q36:R36"/>
    <mergeCell ref="S36:V36"/>
    <mergeCell ref="W36:X36"/>
    <mergeCell ref="Y36:AB36"/>
    <mergeCell ref="B35:F35"/>
    <mergeCell ref="H35:L35"/>
    <mergeCell ref="N35:R35"/>
    <mergeCell ref="T35:X35"/>
    <mergeCell ref="Z35:AD35"/>
    <mergeCell ref="AF35:AJ35"/>
    <mergeCell ref="AC36:AD36"/>
    <mergeCell ref="AE36:AH36"/>
    <mergeCell ref="AI36:AJ36"/>
    <mergeCell ref="AK36:AN36"/>
    <mergeCell ref="AO36:AP36"/>
    <mergeCell ref="AK38:AN38"/>
    <mergeCell ref="AO38:AP38"/>
    <mergeCell ref="AF37:AJ37"/>
    <mergeCell ref="AL37:AP37"/>
    <mergeCell ref="A38:D38"/>
    <mergeCell ref="E38:F38"/>
    <mergeCell ref="G38:J38"/>
    <mergeCell ref="K38:L38"/>
    <mergeCell ref="M38:P38"/>
    <mergeCell ref="Q38:R38"/>
    <mergeCell ref="S38:V38"/>
    <mergeCell ref="W38:X38"/>
    <mergeCell ref="B37:F37"/>
    <mergeCell ref="H37:L37"/>
    <mergeCell ref="N37:R37"/>
    <mergeCell ref="T37:X37"/>
    <mergeCell ref="Z37:AD37"/>
    <mergeCell ref="Y38:AB38"/>
    <mergeCell ref="AC38:AD38"/>
    <mergeCell ref="AE38:AH38"/>
    <mergeCell ref="AI38:AJ38"/>
    <mergeCell ref="AL39:AP39"/>
    <mergeCell ref="A40:D40"/>
    <mergeCell ref="E40:F40"/>
    <mergeCell ref="G40:J40"/>
    <mergeCell ref="K40:L40"/>
    <mergeCell ref="M40:P40"/>
    <mergeCell ref="Q40:R40"/>
    <mergeCell ref="S40:V40"/>
    <mergeCell ref="W40:X40"/>
    <mergeCell ref="Y40:AB40"/>
    <mergeCell ref="B39:F39"/>
    <mergeCell ref="H39:L39"/>
    <mergeCell ref="N39:R39"/>
    <mergeCell ref="T39:X39"/>
    <mergeCell ref="Z39:AD39"/>
    <mergeCell ref="AF39:AJ39"/>
    <mergeCell ref="AC40:AD40"/>
    <mergeCell ref="AE40:AH40"/>
    <mergeCell ref="AI40:AJ40"/>
    <mergeCell ref="AK40:AN40"/>
    <mergeCell ref="AO40:AP40"/>
    <mergeCell ref="AK42:AN42"/>
    <mergeCell ref="AO42:AP42"/>
    <mergeCell ref="AF41:AJ41"/>
    <mergeCell ref="AL41:AP41"/>
    <mergeCell ref="A42:D42"/>
    <mergeCell ref="E42:F42"/>
    <mergeCell ref="G42:J42"/>
    <mergeCell ref="K42:L42"/>
    <mergeCell ref="M42:P42"/>
    <mergeCell ref="Q42:R42"/>
    <mergeCell ref="S42:V42"/>
    <mergeCell ref="W42:X42"/>
    <mergeCell ref="B41:F41"/>
    <mergeCell ref="H41:L41"/>
    <mergeCell ref="N41:R41"/>
    <mergeCell ref="T41:X41"/>
    <mergeCell ref="Z41:AD41"/>
    <mergeCell ref="Y42:AB42"/>
    <mergeCell ref="AC42:AD42"/>
    <mergeCell ref="AE42:AH42"/>
    <mergeCell ref="AI42:AJ42"/>
    <mergeCell ref="AL43:AP43"/>
    <mergeCell ref="A44:D44"/>
    <mergeCell ref="E44:F44"/>
    <mergeCell ref="G44:J44"/>
    <mergeCell ref="K44:L44"/>
    <mergeCell ref="M44:P44"/>
    <mergeCell ref="Q44:R44"/>
    <mergeCell ref="S44:V44"/>
    <mergeCell ref="W44:X44"/>
    <mergeCell ref="Y44:AB44"/>
    <mergeCell ref="B43:F43"/>
    <mergeCell ref="H43:L43"/>
    <mergeCell ref="N43:R43"/>
    <mergeCell ref="T43:X43"/>
    <mergeCell ref="Z43:AD43"/>
    <mergeCell ref="AF43:AJ43"/>
    <mergeCell ref="AC44:AD44"/>
    <mergeCell ref="AE44:AH44"/>
    <mergeCell ref="AI44:AJ44"/>
    <mergeCell ref="AK44:AN44"/>
    <mergeCell ref="AO44:AP44"/>
    <mergeCell ref="AK46:AN46"/>
    <mergeCell ref="AO46:AP46"/>
    <mergeCell ref="AF45:AJ45"/>
    <mergeCell ref="AL45:AP45"/>
    <mergeCell ref="A46:D46"/>
    <mergeCell ref="E46:F46"/>
    <mergeCell ref="G46:J46"/>
    <mergeCell ref="K46:L46"/>
    <mergeCell ref="M46:P46"/>
    <mergeCell ref="Q46:R46"/>
    <mergeCell ref="S46:V46"/>
    <mergeCell ref="W46:X46"/>
    <mergeCell ref="B45:F45"/>
    <mergeCell ref="H45:L45"/>
    <mergeCell ref="N45:R45"/>
    <mergeCell ref="T45:X45"/>
    <mergeCell ref="Z45:AD45"/>
    <mergeCell ref="Y46:AB46"/>
    <mergeCell ref="AC46:AD46"/>
    <mergeCell ref="AE46:AH46"/>
    <mergeCell ref="AI46:AJ46"/>
  </mergeCells>
  <pageMargins left="0.7" right="0.7" top="0.75" bottom="0.75" header="0.3" footer="0.3"/>
  <pageSetup paperSize="5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'MD (2)'!$A$28:$A$38</xm:f>
          </x14:formula1>
          <xm:sqref>AL24:AP24 B14:F14 B16:F16 B18:F18 B22:F22 B24:F24 H14:L14 H16:L16 H18:L18 H20:L20 H22:L22 H24:L24 N14:R14 N16:R16 N18:R18 N20:R20 N22:R22 N24:R24 T14:X14 T16:X16 T18:X18 T20:X20 T22:X22 T24:X24 Z14:AD14 Z16:AD16 Z18:AD18 Z20:AD20 Z22:AD22 Z24:AD24 AF14:AJ14 AF16:AJ16 AF18:AJ18 AF20:AJ20 AF22:AJ22 AF24:AJ24 AL14:AP14 AL16:AP16 AL18:AP18 AL20:AP20 AL22:AP22 B20:F20 B35:F35 B37:F37 B39:F39 B43:F43 B45:F45 B41:F41 H35:L35 H37:L37 H39:L39 H43:L43 H45:L45 H41:L41 N35:R35 N37:R37 N39:R39 N43:R43 N45:R45 N41:R41 T35:X35 T37:X37 T39:X39 T43:X43 T45:X45 T41:X41 Z35:AD35 Z37:AD37 Z39:AD39 Z43:AD43 Z45:AD45 Z41:AD41 AF35:AJ35 AF37:AJ37 AF39:AJ39 AF43:AJ43 AF45:AJ45 AF41:AJ41 AL35:AP35 AL37:AP37 AL39:AP39 AL43:AP43 AL45:AP45 AL41:AP41</xm:sqref>
        </x14:dataValidation>
        <x14:dataValidation type="list" allowBlank="1" showInputMessage="1" showErrorMessage="1">
          <x14:formula1>
            <xm:f>'MD (2)'!$A$21:$A$26</xm:f>
          </x14:formula1>
          <xm:sqref>A13:F13 A34:AP34</xm:sqref>
        </x14:dataValidation>
        <x14:dataValidation type="list" allowBlank="1" showInputMessage="1" showErrorMessage="1">
          <x14:formula1>
            <xm:f>'MD (2)'!$A$21:$A$25</xm:f>
          </x14:formula1>
          <xm:sqref>G13:AP13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E48" sqref="E48"/>
    </sheetView>
  </sheetViews>
  <sheetFormatPr baseColWidth="10" defaultRowHeight="14.4" x14ac:dyDescent="0.3"/>
  <cols>
    <col min="1" max="1" width="21.88671875" customWidth="1"/>
  </cols>
  <sheetData>
    <row r="1" spans="1:7" x14ac:dyDescent="0.3">
      <c r="A1" s="20" t="s">
        <v>228</v>
      </c>
      <c r="B1" s="2" t="s">
        <v>247</v>
      </c>
      <c r="C1" s="2" t="s">
        <v>248</v>
      </c>
      <c r="D1" s="2" t="s">
        <v>249</v>
      </c>
    </row>
    <row r="2" spans="1:7" x14ac:dyDescent="0.3">
      <c r="A2" s="20" t="s">
        <v>314</v>
      </c>
      <c r="B2" s="2" t="s">
        <v>256</v>
      </c>
      <c r="C2" s="2" t="s">
        <v>256</v>
      </c>
      <c r="D2" s="2" t="s">
        <v>256</v>
      </c>
    </row>
    <row r="3" spans="1:7" x14ac:dyDescent="0.3">
      <c r="A3" s="20" t="s">
        <v>230</v>
      </c>
      <c r="B3" s="21">
        <v>0.4</v>
      </c>
      <c r="C3" s="21">
        <v>0.3</v>
      </c>
      <c r="D3" s="21">
        <v>0.3</v>
      </c>
      <c r="E3" s="2"/>
      <c r="F3" s="2"/>
      <c r="G3" s="2"/>
    </row>
    <row r="4" spans="1:7" x14ac:dyDescent="0.3">
      <c r="A4" s="20" t="s">
        <v>231</v>
      </c>
      <c r="B4" s="21">
        <v>0.4</v>
      </c>
      <c r="C4" s="21">
        <v>0.3</v>
      </c>
      <c r="D4" s="21">
        <v>0.3</v>
      </c>
      <c r="E4" s="2"/>
      <c r="F4" s="2"/>
      <c r="G4" s="2"/>
    </row>
    <row r="5" spans="1:7" x14ac:dyDescent="0.3">
      <c r="A5" s="20" t="s">
        <v>232</v>
      </c>
      <c r="B5" s="21">
        <v>0.35</v>
      </c>
      <c r="C5" s="21">
        <v>0.3</v>
      </c>
      <c r="D5" s="21">
        <v>0.35</v>
      </c>
      <c r="E5" s="2"/>
      <c r="F5" s="2"/>
      <c r="G5" s="2"/>
    </row>
    <row r="6" spans="1:7" x14ac:dyDescent="0.3">
      <c r="A6" s="20" t="s">
        <v>233</v>
      </c>
      <c r="B6" s="21">
        <v>0.35</v>
      </c>
      <c r="C6" s="21">
        <v>0.3</v>
      </c>
      <c r="D6" s="21">
        <v>0.35</v>
      </c>
      <c r="E6" s="2"/>
      <c r="F6" s="2"/>
      <c r="G6" s="2"/>
    </row>
    <row r="7" spans="1:7" x14ac:dyDescent="0.3">
      <c r="A7" s="20" t="s">
        <v>234</v>
      </c>
      <c r="B7" s="21">
        <v>0.3</v>
      </c>
      <c r="C7" s="21">
        <v>0.3</v>
      </c>
      <c r="D7" s="21">
        <v>0.4</v>
      </c>
      <c r="E7" s="2"/>
      <c r="F7" s="2"/>
      <c r="G7" s="2"/>
    </row>
    <row r="8" spans="1:7" x14ac:dyDescent="0.3">
      <c r="A8" s="20" t="s">
        <v>235</v>
      </c>
      <c r="B8" s="21">
        <v>0.3</v>
      </c>
      <c r="C8" s="21">
        <v>0.3</v>
      </c>
      <c r="D8" s="21">
        <v>0.4</v>
      </c>
      <c r="E8" s="2"/>
      <c r="F8" s="2"/>
      <c r="G8" s="2"/>
    </row>
    <row r="9" spans="1:7" x14ac:dyDescent="0.3">
      <c r="A9" s="20" t="s">
        <v>236</v>
      </c>
      <c r="B9" s="21">
        <v>0.3</v>
      </c>
      <c r="C9" s="21">
        <v>0.3</v>
      </c>
      <c r="D9" s="21">
        <v>0.4</v>
      </c>
      <c r="E9" s="2"/>
      <c r="F9" s="2"/>
      <c r="G9" s="2"/>
    </row>
    <row r="10" spans="1:7" x14ac:dyDescent="0.3">
      <c r="A10" s="20" t="s">
        <v>237</v>
      </c>
      <c r="B10" s="21">
        <v>0.3</v>
      </c>
      <c r="C10" s="21">
        <v>0.3</v>
      </c>
      <c r="D10" s="21">
        <v>0.4</v>
      </c>
      <c r="E10" s="2"/>
      <c r="F10" s="2"/>
      <c r="G10" s="2"/>
    </row>
    <row r="11" spans="1:7" x14ac:dyDescent="0.3">
      <c r="A11" s="20" t="s">
        <v>238</v>
      </c>
      <c r="B11" s="21">
        <v>0.3</v>
      </c>
      <c r="C11" s="21">
        <v>0.3</v>
      </c>
      <c r="D11" s="21">
        <v>0.4</v>
      </c>
      <c r="E11" s="2"/>
      <c r="F11" s="2"/>
      <c r="G11" s="2"/>
    </row>
    <row r="12" spans="1:7" x14ac:dyDescent="0.3">
      <c r="A12" s="20" t="s">
        <v>239</v>
      </c>
      <c r="B12" s="21">
        <v>0.25</v>
      </c>
      <c r="C12" s="21">
        <v>0.3</v>
      </c>
      <c r="D12" s="21">
        <v>0.45</v>
      </c>
      <c r="E12" s="2"/>
      <c r="F12" s="2"/>
      <c r="G12" s="2"/>
    </row>
    <row r="13" spans="1:7" x14ac:dyDescent="0.3">
      <c r="A13" s="20" t="s">
        <v>240</v>
      </c>
      <c r="B13" s="21">
        <v>0.25</v>
      </c>
      <c r="C13" s="21">
        <v>0.3</v>
      </c>
      <c r="D13" s="21">
        <v>0.45</v>
      </c>
      <c r="E13" s="2"/>
      <c r="F13" s="2"/>
      <c r="G13" s="2"/>
    </row>
    <row r="14" spans="1:7" x14ac:dyDescent="0.3">
      <c r="A14" s="20" t="s">
        <v>245</v>
      </c>
      <c r="B14" s="21">
        <v>0.25</v>
      </c>
      <c r="C14" s="21">
        <v>0.3</v>
      </c>
      <c r="D14" s="21">
        <v>0.45</v>
      </c>
      <c r="E14" s="2"/>
      <c r="F14" s="2"/>
      <c r="G14" s="2"/>
    </row>
    <row r="15" spans="1:7" x14ac:dyDescent="0.3">
      <c r="A15" s="20" t="s">
        <v>241</v>
      </c>
      <c r="B15" s="21">
        <v>0.25</v>
      </c>
      <c r="C15" s="21">
        <v>0.3</v>
      </c>
      <c r="D15" s="21">
        <v>0.45</v>
      </c>
      <c r="E15" s="2"/>
      <c r="F15" s="2"/>
      <c r="G15" s="2"/>
    </row>
    <row r="16" spans="1:7" ht="13.5" customHeight="1" x14ac:dyDescent="0.3">
      <c r="A16" s="20" t="s">
        <v>242</v>
      </c>
      <c r="B16" s="21">
        <v>0.4</v>
      </c>
      <c r="C16" s="21">
        <v>0.3</v>
      </c>
      <c r="D16" s="21">
        <v>0.3</v>
      </c>
      <c r="E16" s="2"/>
      <c r="F16" s="2"/>
      <c r="G16" s="2"/>
    </row>
    <row r="17" spans="1:7" x14ac:dyDescent="0.3">
      <c r="A17" s="20" t="s">
        <v>243</v>
      </c>
      <c r="B17" s="21">
        <v>0.35</v>
      </c>
      <c r="C17" s="21">
        <v>0.3</v>
      </c>
      <c r="D17" s="21">
        <v>0.35</v>
      </c>
      <c r="E17" s="2"/>
      <c r="F17" s="2"/>
      <c r="G17" s="2"/>
    </row>
    <row r="18" spans="1:7" x14ac:dyDescent="0.3">
      <c r="A18" s="20" t="s">
        <v>244</v>
      </c>
      <c r="B18" s="21">
        <v>0.3</v>
      </c>
      <c r="C18" s="21">
        <v>0.3</v>
      </c>
      <c r="D18" s="21">
        <v>0.4</v>
      </c>
      <c r="E18" s="2"/>
      <c r="F18" s="2"/>
      <c r="G18" s="2"/>
    </row>
    <row r="19" spans="1:7" x14ac:dyDescent="0.3">
      <c r="A19" s="20" t="s">
        <v>246</v>
      </c>
      <c r="B19" s="20"/>
      <c r="C19" s="20"/>
      <c r="D19" s="20"/>
      <c r="E19" s="2"/>
      <c r="F19" s="2"/>
      <c r="G19" s="2"/>
    </row>
    <row r="20" spans="1:7" ht="15" thickBot="1" x14ac:dyDescent="0.35"/>
    <row r="21" spans="1:7" x14ac:dyDescent="0.3">
      <c r="A21" s="84" t="s">
        <v>326</v>
      </c>
      <c r="B21" s="85"/>
      <c r="C21" s="86"/>
    </row>
    <row r="22" spans="1:7" x14ac:dyDescent="0.3">
      <c r="A22" s="78" t="s">
        <v>267</v>
      </c>
      <c r="B22" s="79"/>
      <c r="C22" s="87"/>
    </row>
    <row r="23" spans="1:7" x14ac:dyDescent="0.3">
      <c r="A23" s="78" t="s">
        <v>268</v>
      </c>
      <c r="B23" s="79"/>
      <c r="C23" s="87"/>
    </row>
    <row r="24" spans="1:7" x14ac:dyDescent="0.3">
      <c r="A24" s="78" t="s">
        <v>269</v>
      </c>
      <c r="B24" s="79"/>
      <c r="C24" s="87"/>
    </row>
    <row r="25" spans="1:7" x14ac:dyDescent="0.3">
      <c r="A25" s="78" t="s">
        <v>270</v>
      </c>
      <c r="B25" s="79"/>
      <c r="C25" s="87"/>
    </row>
    <row r="26" spans="1:7" ht="15" thickBot="1" x14ac:dyDescent="0.35">
      <c r="A26" s="88" t="s">
        <v>327</v>
      </c>
      <c r="B26" s="89"/>
      <c r="C26" s="90"/>
    </row>
    <row r="27" spans="1:7" ht="15" thickBot="1" x14ac:dyDescent="0.35"/>
    <row r="28" spans="1:7" x14ac:dyDescent="0.3">
      <c r="A28" s="91" t="s">
        <v>328</v>
      </c>
      <c r="B28" s="85"/>
      <c r="C28" s="85"/>
      <c r="D28" s="86"/>
    </row>
    <row r="29" spans="1:7" x14ac:dyDescent="0.3">
      <c r="A29" s="80" t="s">
        <v>11</v>
      </c>
      <c r="B29" s="63"/>
      <c r="C29" s="63"/>
      <c r="D29" s="92"/>
    </row>
    <row r="30" spans="1:7" ht="14.4" customHeight="1" x14ac:dyDescent="0.3">
      <c r="A30" s="81" t="s">
        <v>262</v>
      </c>
      <c r="B30" s="82"/>
      <c r="C30" s="82"/>
      <c r="D30" s="93"/>
    </row>
    <row r="31" spans="1:7" x14ac:dyDescent="0.3">
      <c r="A31" s="80" t="s">
        <v>263</v>
      </c>
      <c r="B31" s="63"/>
      <c r="C31" s="63"/>
      <c r="D31" s="92"/>
    </row>
    <row r="32" spans="1:7" x14ac:dyDescent="0.3">
      <c r="A32" s="80" t="s">
        <v>264</v>
      </c>
      <c r="B32" s="63"/>
      <c r="C32" s="63"/>
      <c r="D32" s="92"/>
    </row>
    <row r="33" spans="1:4" x14ac:dyDescent="0.3">
      <c r="A33" s="80" t="s">
        <v>265</v>
      </c>
      <c r="B33" s="63"/>
      <c r="C33" s="63"/>
      <c r="D33" s="92"/>
    </row>
    <row r="34" spans="1:4" x14ac:dyDescent="0.3">
      <c r="A34" s="80" t="s">
        <v>266</v>
      </c>
      <c r="B34" s="63"/>
      <c r="C34" s="63"/>
      <c r="D34" s="92"/>
    </row>
    <row r="35" spans="1:4" x14ac:dyDescent="0.3">
      <c r="A35" s="94" t="s">
        <v>68</v>
      </c>
      <c r="B35" s="95"/>
      <c r="C35" s="95"/>
      <c r="D35" s="96"/>
    </row>
    <row r="36" spans="1:4" x14ac:dyDescent="0.3">
      <c r="A36" s="97" t="s">
        <v>329</v>
      </c>
      <c r="B36" s="83"/>
      <c r="C36" s="83"/>
      <c r="D36" s="83"/>
    </row>
    <row r="37" spans="1:4" x14ac:dyDescent="0.3">
      <c r="A37" s="97" t="s">
        <v>330</v>
      </c>
      <c r="B37" s="83"/>
      <c r="C37" s="83"/>
      <c r="D37" s="83"/>
    </row>
    <row r="38" spans="1:4" x14ac:dyDescent="0.3">
      <c r="A38" s="97" t="s">
        <v>331</v>
      </c>
      <c r="B38" s="83"/>
      <c r="C38" s="83"/>
      <c r="D38" s="8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2" sqref="A12"/>
    </sheetView>
  </sheetViews>
  <sheetFormatPr baseColWidth="10" defaultRowHeight="14.4" x14ac:dyDescent="0.3"/>
  <sheetData>
    <row r="1" spans="1:1" x14ac:dyDescent="0.3">
      <c r="A1" t="s">
        <v>66</v>
      </c>
    </row>
    <row r="2" spans="1:1" x14ac:dyDescent="0.3">
      <c r="A2" t="s">
        <v>69</v>
      </c>
    </row>
    <row r="3" spans="1:1" x14ac:dyDescent="0.3">
      <c r="A3" s="1">
        <v>1</v>
      </c>
    </row>
    <row r="4" spans="1:1" x14ac:dyDescent="0.3">
      <c r="A4" s="1">
        <v>2</v>
      </c>
    </row>
    <row r="5" spans="1:1" x14ac:dyDescent="0.3">
      <c r="A5" s="1">
        <v>3</v>
      </c>
    </row>
    <row r="6" spans="1:1" x14ac:dyDescent="0.3">
      <c r="A6" s="1">
        <v>4</v>
      </c>
    </row>
    <row r="7" spans="1:1" x14ac:dyDescent="0.3">
      <c r="A7" s="1">
        <v>5</v>
      </c>
    </row>
    <row r="15" spans="1:1" ht="13.5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26</vt:i4>
      </vt:variant>
    </vt:vector>
  </HeadingPairs>
  <TitlesOfParts>
    <vt:vector size="34" baseType="lpstr">
      <vt:lpstr>Instructions</vt:lpstr>
      <vt:lpstr>BD</vt:lpstr>
      <vt:lpstr>PlanifAnnuelle</vt:lpstr>
      <vt:lpstr>Mésocycle</vt:lpstr>
      <vt:lpstr>Microcycle 1</vt:lpstr>
      <vt:lpstr>Microcycle 2</vt:lpstr>
      <vt:lpstr>MD (2)</vt:lpstr>
      <vt:lpstr>MD</vt:lpstr>
      <vt:lpstr>AUTRES.</vt:lpstr>
      <vt:lpstr>ÉVAL.</vt:lpstr>
      <vt:lpstr>GardeBut</vt:lpstr>
      <vt:lpstr>niveau2</vt:lpstr>
      <vt:lpstr>niveau3</vt:lpstr>
      <vt:lpstr>P.D.I.</vt:lpstr>
      <vt:lpstr>PrépPhys</vt:lpstr>
      <vt:lpstr>PSYCHO</vt:lpstr>
      <vt:lpstr>RENCONTRES_INDIVIDUELLES</vt:lpstr>
      <vt:lpstr>'MD (2)'!Semaine</vt:lpstr>
      <vt:lpstr>Semaine</vt:lpstr>
      <vt:lpstr>'MD (2)'!Semaine.</vt:lpstr>
      <vt:lpstr>Semaine.</vt:lpstr>
      <vt:lpstr>SOCIAL</vt:lpstr>
      <vt:lpstr>SUIVI_BLESSURES</vt:lpstr>
      <vt:lpstr>SYSTÈMEDEJEU</vt:lpstr>
      <vt:lpstr>Tact.Coll.Déf</vt:lpstr>
      <vt:lpstr>Tact.Coll.Off.</vt:lpstr>
      <vt:lpstr>Tact.Ind.Déf</vt:lpstr>
      <vt:lpstr>Tact.Ind.Off.</vt:lpstr>
      <vt:lpstr>BD!Technique</vt:lpstr>
      <vt:lpstr>Technique1</vt:lpstr>
      <vt:lpstr>THEORIE</vt:lpstr>
      <vt:lpstr>'Microcycle 2'!type</vt:lpstr>
      <vt:lpstr>type</vt:lpstr>
      <vt:lpstr>BD!Zone_d_impression</vt:lpstr>
    </vt:vector>
  </TitlesOfParts>
  <Company>Hockey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Yanik Gagné</dc:creator>
  <cp:lastModifiedBy>Jean-François Leblond</cp:lastModifiedBy>
  <cp:lastPrinted>2018-07-19T19:14:12Z</cp:lastPrinted>
  <dcterms:created xsi:type="dcterms:W3CDTF">2014-07-15T18:04:31Z</dcterms:created>
  <dcterms:modified xsi:type="dcterms:W3CDTF">2021-06-30T13:01:07Z</dcterms:modified>
</cp:coreProperties>
</file>